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codeName="ThisWorkbook"/>
  <mc:AlternateContent xmlns:mc="http://schemas.openxmlformats.org/markup-compatibility/2006">
    <mc:Choice Requires="x15">
      <x15ac:absPath xmlns:x15ac="http://schemas.microsoft.com/office/spreadsheetml/2010/11/ac" url="/Users/devriesl/Downloads/"/>
    </mc:Choice>
  </mc:AlternateContent>
  <xr:revisionPtr revIDLastSave="0" documentId="8_{C7BDB2E9-E5DB-A440-9769-B278A75E8B2A}" xr6:coauthVersionLast="47" xr6:coauthVersionMax="47" xr10:uidLastSave="{00000000-0000-0000-0000-000000000000}"/>
  <workbookProtection workbookAlgorithmName="SHA-512" workbookHashValue="OGd77Rm1gtIsogUxGZBbz5AHp0Uo6MaiahyF3cwksSA62TWNpQ8JELZ6u/QD47ceavNvjSMDyAb64bRJGuve7g==" workbookSaltValue="MJjTwMsFF0CiF8GVUdqmKQ==" workbookSpinCount="100000" lockStructure="1"/>
  <bookViews>
    <workbookView xWindow="0" yWindow="660" windowWidth="29400" windowHeight="15720" activeTab="1" xr2:uid="{00000000-000D-0000-FFFF-FFFF00000000}"/>
  </bookViews>
  <sheets>
    <sheet name="À lire en premier" sheetId="13" r:id="rId1"/>
    <sheet name="Rapport de contenu musical" sheetId="16" r:id="rId2"/>
    <sheet name="Menus déroulants et valeurs" sheetId="14" state="hidden" r:id="rId3"/>
    <sheet name="CisacSocietycodes" sheetId="15" state="hidden" r:id="rId4"/>
    <sheet name="Guide de l’utilisateur" sheetId="11" state="hidden" r:id="rId5"/>
    <sheet name="Normes et règles" sheetId="17" r:id="rId6"/>
    <sheet name="Drop Down Menu and values" sheetId="7" state="hidden" r:id="rId7"/>
    <sheet name="Tables" sheetId="2" state="hidden" r:id="rId8"/>
  </sheets>
  <definedNames>
    <definedName name="_xlnm._FilterDatabase" localSheetId="6" hidden="1">'Drop Down Menu and values'!$B$1380:$B$1614</definedName>
    <definedName name="Title_data_elements..D68">'Normes et règles'!$A$19:$D$68</definedName>
    <definedName name="Title_Rapport..Q500">'Rapport de contenu musical'!$A$21:$Q$500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25" i="14" l="1"/>
  <c r="I1624" i="14"/>
  <c r="I1623" i="14"/>
  <c r="I1622" i="14"/>
  <c r="I1621" i="14"/>
  <c r="I1620" i="14"/>
  <c r="I1619" i="14"/>
  <c r="I1618" i="14"/>
  <c r="I1617" i="14"/>
  <c r="I1616" i="14"/>
  <c r="P500" i="16"/>
  <c r="P499" i="16"/>
  <c r="P498" i="16"/>
  <c r="P497" i="16"/>
  <c r="P496" i="16"/>
  <c r="P495" i="16"/>
  <c r="P494" i="16"/>
  <c r="P493" i="16"/>
  <c r="P492" i="16"/>
  <c r="P491" i="16"/>
  <c r="P490" i="16"/>
  <c r="P489" i="16"/>
  <c r="P488" i="16"/>
  <c r="P487" i="16"/>
  <c r="P486" i="16"/>
  <c r="P485" i="16"/>
  <c r="P484" i="16"/>
  <c r="P483" i="16"/>
  <c r="P482" i="16"/>
  <c r="P481" i="16"/>
  <c r="P480" i="16"/>
  <c r="P479" i="16"/>
  <c r="P478" i="16"/>
  <c r="P477" i="16"/>
  <c r="P476" i="16"/>
  <c r="P475" i="16"/>
  <c r="P474" i="16"/>
  <c r="P473" i="16"/>
  <c r="P472" i="16"/>
  <c r="P471" i="16"/>
  <c r="P470" i="16"/>
  <c r="P469" i="16"/>
  <c r="P468" i="16"/>
  <c r="P467" i="16"/>
  <c r="P466" i="16"/>
  <c r="P465" i="16"/>
  <c r="P464" i="16"/>
  <c r="P463" i="16"/>
  <c r="P462" i="16"/>
  <c r="P461" i="16"/>
  <c r="P460" i="16"/>
  <c r="P459" i="16"/>
  <c r="P458" i="16"/>
  <c r="P457" i="16"/>
  <c r="P456" i="16"/>
  <c r="P455" i="16"/>
  <c r="P454" i="16"/>
  <c r="P453" i="16"/>
  <c r="P452" i="16"/>
  <c r="P451" i="16"/>
  <c r="P450" i="16"/>
  <c r="P449" i="16"/>
  <c r="P448" i="16"/>
  <c r="P447" i="16"/>
  <c r="P446" i="16"/>
  <c r="P445" i="16"/>
  <c r="P444" i="16"/>
  <c r="P443" i="16"/>
  <c r="P442" i="16"/>
  <c r="P441" i="16"/>
  <c r="P440" i="16"/>
  <c r="P439" i="16"/>
  <c r="P438" i="16"/>
  <c r="P437" i="16"/>
  <c r="P436" i="16"/>
  <c r="P435" i="16"/>
  <c r="P434" i="16"/>
  <c r="P433" i="16"/>
  <c r="P432" i="16"/>
  <c r="P431" i="16"/>
  <c r="P430" i="16"/>
  <c r="P429" i="16"/>
  <c r="P428" i="16"/>
  <c r="P427" i="16"/>
  <c r="P426" i="16"/>
  <c r="P425" i="16"/>
  <c r="P424" i="16"/>
  <c r="P423" i="16"/>
  <c r="P422" i="16"/>
  <c r="P421" i="16"/>
  <c r="P420" i="16"/>
  <c r="P419" i="16"/>
  <c r="P418" i="16"/>
  <c r="P417" i="16"/>
  <c r="P416" i="16"/>
  <c r="P415" i="16"/>
  <c r="P414" i="16"/>
  <c r="P413" i="16"/>
  <c r="P412" i="16"/>
  <c r="P411" i="16"/>
  <c r="P410" i="16"/>
  <c r="P409" i="16"/>
  <c r="P408" i="16"/>
  <c r="P407" i="16"/>
  <c r="P406" i="16"/>
  <c r="P405" i="16"/>
  <c r="P404" i="16"/>
  <c r="P403" i="16"/>
  <c r="P402" i="16"/>
  <c r="P401" i="16"/>
  <c r="P400" i="16"/>
  <c r="P399" i="16"/>
  <c r="P398" i="16"/>
  <c r="P397" i="16"/>
  <c r="P396" i="16"/>
  <c r="P395" i="16"/>
  <c r="P394" i="16"/>
  <c r="P393" i="16"/>
  <c r="P392" i="16"/>
  <c r="P391" i="16"/>
  <c r="P390" i="16"/>
  <c r="P389" i="16"/>
  <c r="P388" i="16"/>
  <c r="P387" i="16"/>
  <c r="P386" i="16"/>
  <c r="P385" i="16"/>
  <c r="P384" i="16"/>
  <c r="P383" i="16"/>
  <c r="P382" i="16"/>
  <c r="P381" i="16"/>
  <c r="P380" i="16"/>
  <c r="P379" i="16"/>
  <c r="P378" i="16"/>
  <c r="P377" i="16"/>
  <c r="P376" i="16"/>
  <c r="P375" i="16"/>
  <c r="P374" i="16"/>
  <c r="P373" i="16"/>
  <c r="P372" i="16"/>
  <c r="P371" i="16"/>
  <c r="P370" i="16"/>
  <c r="P369" i="16"/>
  <c r="P368" i="16"/>
  <c r="P367" i="16"/>
  <c r="P366" i="16"/>
  <c r="P365" i="16"/>
  <c r="P364" i="16"/>
  <c r="P363" i="16"/>
  <c r="P362" i="16"/>
  <c r="P361" i="16"/>
  <c r="P360" i="16"/>
  <c r="P359" i="16"/>
  <c r="P358" i="16"/>
  <c r="P357" i="16"/>
  <c r="P356" i="16"/>
  <c r="P355" i="16"/>
  <c r="P354" i="16"/>
  <c r="P353" i="16"/>
  <c r="P352" i="16"/>
  <c r="P351" i="16"/>
  <c r="P350" i="16"/>
  <c r="P349" i="16"/>
  <c r="P348" i="16"/>
  <c r="P347" i="16"/>
  <c r="P346" i="16"/>
  <c r="P345" i="16"/>
  <c r="P344" i="16"/>
  <c r="P343" i="16"/>
  <c r="P342" i="16"/>
  <c r="P341" i="16"/>
  <c r="P340" i="16"/>
  <c r="P339" i="16"/>
  <c r="P338" i="16"/>
  <c r="P337" i="16"/>
  <c r="P336" i="16"/>
  <c r="P335" i="16"/>
  <c r="P334" i="16"/>
  <c r="P333" i="16"/>
  <c r="P332" i="16"/>
  <c r="P331" i="16"/>
  <c r="P330" i="16"/>
  <c r="P329" i="16"/>
  <c r="P328" i="16"/>
  <c r="P327" i="16"/>
  <c r="P326" i="16"/>
  <c r="P325" i="16"/>
  <c r="P324" i="16"/>
  <c r="P323" i="16"/>
  <c r="P322" i="16"/>
  <c r="P321" i="16"/>
  <c r="P320" i="16"/>
  <c r="P319" i="16"/>
  <c r="P318" i="16"/>
  <c r="P317" i="16"/>
  <c r="P316" i="16"/>
  <c r="P315" i="16"/>
  <c r="P314" i="16"/>
  <c r="P313" i="16"/>
  <c r="P312" i="16"/>
  <c r="P311" i="16"/>
  <c r="P310" i="16"/>
  <c r="P309" i="16"/>
  <c r="P308" i="16"/>
  <c r="P307" i="16"/>
  <c r="P306" i="16"/>
  <c r="P305" i="16"/>
  <c r="P304" i="16"/>
  <c r="P303" i="16"/>
  <c r="P302" i="16"/>
  <c r="P301" i="16"/>
  <c r="P300" i="16"/>
  <c r="P299" i="16"/>
  <c r="P298" i="16"/>
  <c r="P297" i="16"/>
  <c r="P296" i="16"/>
  <c r="P295" i="16"/>
  <c r="P294" i="16"/>
  <c r="P293" i="16"/>
  <c r="P292" i="16"/>
  <c r="P291" i="16"/>
  <c r="P290" i="16"/>
  <c r="P289" i="16"/>
  <c r="P288" i="16"/>
  <c r="P287" i="16"/>
  <c r="P286" i="16"/>
  <c r="P285" i="16"/>
  <c r="P284" i="16"/>
  <c r="P283" i="16"/>
  <c r="P282" i="16"/>
  <c r="P281" i="16"/>
  <c r="P280" i="16"/>
  <c r="P279" i="16"/>
  <c r="P278" i="16"/>
  <c r="P277" i="16"/>
  <c r="P276" i="16"/>
  <c r="P275" i="16"/>
  <c r="P274" i="16"/>
  <c r="P273" i="16"/>
  <c r="P272" i="16"/>
  <c r="P271" i="16"/>
  <c r="P270" i="16"/>
  <c r="P269" i="16"/>
  <c r="P268" i="16"/>
  <c r="P267" i="16"/>
  <c r="P266" i="16"/>
  <c r="P265" i="16"/>
  <c r="P264" i="16"/>
  <c r="P263" i="16"/>
  <c r="P262" i="16"/>
  <c r="P261" i="16"/>
  <c r="P260" i="16"/>
  <c r="P259" i="16"/>
  <c r="P258" i="16"/>
  <c r="P257" i="16"/>
  <c r="P256" i="16"/>
  <c r="P255" i="16"/>
  <c r="P254" i="16"/>
  <c r="P253" i="16"/>
  <c r="P252" i="16"/>
  <c r="P251" i="16"/>
  <c r="P250" i="16"/>
  <c r="P249" i="16"/>
  <c r="P248" i="16"/>
  <c r="P247" i="16"/>
  <c r="P246" i="16"/>
  <c r="P245" i="16"/>
  <c r="P244" i="16"/>
  <c r="P243" i="16"/>
  <c r="P242" i="16"/>
  <c r="P241" i="16"/>
  <c r="P240" i="16"/>
  <c r="P239" i="16"/>
  <c r="P238" i="16"/>
  <c r="P237" i="16"/>
  <c r="P236" i="16"/>
  <c r="P235" i="16"/>
  <c r="P234" i="16"/>
  <c r="P233" i="16"/>
  <c r="P232" i="16"/>
  <c r="P231" i="16"/>
  <c r="P230" i="16"/>
  <c r="P229" i="16"/>
  <c r="P228" i="16"/>
  <c r="P227" i="16"/>
  <c r="P226" i="16"/>
  <c r="P225" i="16"/>
  <c r="P224" i="16"/>
  <c r="P223" i="16"/>
  <c r="P222" i="16"/>
  <c r="P221" i="16"/>
  <c r="P220" i="16"/>
  <c r="P219" i="16"/>
  <c r="P218" i="16"/>
  <c r="P217" i="16"/>
  <c r="P216" i="16"/>
  <c r="P215" i="16"/>
  <c r="P214" i="16"/>
  <c r="P213" i="16"/>
  <c r="P212" i="16"/>
  <c r="P211" i="16"/>
  <c r="P210" i="16"/>
  <c r="P209" i="16"/>
  <c r="P208" i="16"/>
  <c r="P207" i="16"/>
  <c r="P206" i="16"/>
  <c r="P205" i="16"/>
  <c r="P204" i="16"/>
  <c r="P203" i="16"/>
  <c r="P202" i="16"/>
  <c r="P201" i="16"/>
  <c r="P200" i="16"/>
  <c r="P199" i="16"/>
  <c r="P198" i="16"/>
  <c r="P197" i="16"/>
  <c r="P196" i="16"/>
  <c r="P195" i="16"/>
  <c r="P194" i="16"/>
  <c r="P193" i="16"/>
  <c r="P192" i="16"/>
  <c r="P191" i="16"/>
  <c r="P190" i="16"/>
  <c r="P189" i="16"/>
  <c r="P188" i="16"/>
  <c r="P187" i="16"/>
  <c r="P186" i="16"/>
  <c r="P185" i="16"/>
  <c r="P184" i="16"/>
  <c r="P183" i="16"/>
  <c r="P182" i="16"/>
  <c r="P181" i="16"/>
  <c r="P180" i="16"/>
  <c r="P179" i="16"/>
  <c r="P178" i="16"/>
  <c r="P177" i="16"/>
  <c r="P176" i="16"/>
  <c r="P175" i="16"/>
  <c r="P174" i="16"/>
  <c r="P173" i="16"/>
  <c r="P172" i="16"/>
  <c r="P171" i="16"/>
  <c r="P170" i="16"/>
  <c r="P169" i="16"/>
  <c r="P168" i="16"/>
  <c r="P167" i="16"/>
  <c r="P166" i="16"/>
  <c r="P165" i="16"/>
  <c r="P164" i="16"/>
  <c r="P163" i="16"/>
  <c r="P162" i="16"/>
  <c r="P161" i="16"/>
  <c r="P160" i="16"/>
  <c r="P159" i="16"/>
  <c r="P158" i="16"/>
  <c r="P157" i="16"/>
  <c r="P156" i="16"/>
  <c r="P155" i="16"/>
  <c r="P154" i="16"/>
  <c r="P153" i="16"/>
  <c r="P152" i="16"/>
  <c r="P151" i="16"/>
  <c r="P150" i="16"/>
  <c r="P149" i="16"/>
  <c r="P148" i="16"/>
  <c r="P147" i="16"/>
  <c r="P146" i="16"/>
  <c r="P145" i="16"/>
  <c r="P144" i="16"/>
  <c r="P143" i="16"/>
  <c r="P142" i="16"/>
  <c r="P141" i="16"/>
  <c r="P140" i="16"/>
  <c r="P139" i="16"/>
  <c r="P138" i="16"/>
  <c r="P137" i="16"/>
  <c r="P136" i="16"/>
  <c r="P135" i="16"/>
  <c r="P134" i="16"/>
  <c r="P133" i="16"/>
  <c r="P132" i="16"/>
  <c r="P131" i="16"/>
  <c r="P130" i="16"/>
  <c r="P129" i="16"/>
  <c r="P128" i="16"/>
  <c r="P127" i="16"/>
  <c r="P126" i="16"/>
  <c r="P125" i="16"/>
  <c r="P124" i="16"/>
  <c r="P123" i="16"/>
  <c r="P122" i="16"/>
  <c r="P121" i="16"/>
  <c r="P120" i="16"/>
  <c r="P119" i="16"/>
  <c r="P118" i="16"/>
  <c r="P117" i="16"/>
  <c r="P116" i="16"/>
  <c r="P115" i="16"/>
  <c r="P114" i="16"/>
  <c r="P113" i="16"/>
  <c r="P112" i="16"/>
  <c r="P111" i="16"/>
  <c r="P110" i="16"/>
  <c r="P109" i="16"/>
  <c r="P108" i="16"/>
  <c r="P107" i="16"/>
  <c r="P106" i="16"/>
  <c r="P105" i="16"/>
  <c r="P104" i="16"/>
  <c r="P103" i="16"/>
  <c r="P102" i="16"/>
  <c r="P101" i="16"/>
  <c r="P100" i="16"/>
  <c r="P99" i="16"/>
  <c r="P98" i="16"/>
  <c r="P97" i="16"/>
  <c r="P96" i="16"/>
  <c r="P95" i="16"/>
  <c r="P94" i="16"/>
  <c r="P93" i="16"/>
  <c r="P92" i="16"/>
  <c r="P91" i="16"/>
  <c r="P90" i="16"/>
  <c r="P89" i="16"/>
  <c r="P88" i="16"/>
  <c r="P87" i="16"/>
  <c r="P86" i="16"/>
  <c r="P85" i="16"/>
  <c r="P84" i="16"/>
  <c r="P83" i="16"/>
  <c r="P82" i="16"/>
  <c r="P81" i="16"/>
  <c r="P80" i="16"/>
  <c r="P79" i="16"/>
  <c r="P78" i="16"/>
  <c r="P77" i="16"/>
  <c r="P76" i="16"/>
  <c r="P75" i="16"/>
  <c r="P74" i="16"/>
  <c r="P73" i="16"/>
  <c r="P72" i="16"/>
  <c r="P71" i="16"/>
  <c r="P70" i="16"/>
  <c r="P69" i="16"/>
  <c r="P68" i="16"/>
  <c r="P67" i="16"/>
  <c r="P66" i="16"/>
  <c r="P65" i="16"/>
  <c r="P64" i="16"/>
  <c r="P63" i="16"/>
  <c r="P62" i="16"/>
  <c r="P61" i="16"/>
  <c r="P60" i="16"/>
  <c r="P59" i="16"/>
  <c r="P58" i="16"/>
  <c r="P57" i="16"/>
  <c r="P56" i="16"/>
  <c r="P55" i="16"/>
  <c r="P54" i="16"/>
  <c r="P53" i="16"/>
  <c r="P52" i="16"/>
  <c r="P51" i="16"/>
  <c r="P50" i="16"/>
  <c r="P49" i="16"/>
  <c r="P48" i="16"/>
  <c r="P47" i="16"/>
  <c r="P46" i="16"/>
  <c r="P45" i="16"/>
  <c r="P44" i="16"/>
  <c r="P43" i="16"/>
  <c r="P42" i="16"/>
  <c r="P41" i="16"/>
  <c r="P40" i="16"/>
  <c r="P39" i="16"/>
  <c r="P38" i="16"/>
  <c r="P37" i="16"/>
  <c r="P36" i="16"/>
  <c r="P35" i="16"/>
  <c r="P34" i="16"/>
  <c r="P33" i="16"/>
  <c r="P32" i="16"/>
  <c r="P31" i="16"/>
  <c r="P30" i="16"/>
  <c r="P29" i="16"/>
  <c r="P28" i="16"/>
  <c r="P27" i="16"/>
  <c r="P26" i="16"/>
  <c r="P25" i="16"/>
  <c r="P24" i="16"/>
  <c r="P23" i="16"/>
  <c r="P22" i="16" l="1"/>
  <c r="AD500" i="16"/>
  <c r="AC500" i="16"/>
  <c r="AD499" i="16"/>
  <c r="AC499" i="16"/>
  <c r="W499" i="16" s="1"/>
  <c r="AD498" i="16"/>
  <c r="AC498" i="16"/>
  <c r="U498" i="16" s="1"/>
  <c r="AD497" i="16"/>
  <c r="AC497" i="16"/>
  <c r="W497" i="16" s="1"/>
  <c r="AD496" i="16"/>
  <c r="Y496" i="16" s="1"/>
  <c r="AC496" i="16"/>
  <c r="W496" i="16" s="1"/>
  <c r="AD495" i="16"/>
  <c r="AA495" i="16" s="1"/>
  <c r="AC495" i="16"/>
  <c r="W495" i="16" s="1"/>
  <c r="AD494" i="16"/>
  <c r="AA494" i="16" s="1"/>
  <c r="AC494" i="16"/>
  <c r="AD493" i="16"/>
  <c r="AA493" i="16" s="1"/>
  <c r="AC493" i="16"/>
  <c r="V493" i="16" s="1"/>
  <c r="AD492" i="16"/>
  <c r="AC492" i="16"/>
  <c r="W492" i="16" s="1"/>
  <c r="AD491" i="16"/>
  <c r="AC491" i="16"/>
  <c r="W491" i="16" s="1"/>
  <c r="AD490" i="16"/>
  <c r="AC490" i="16"/>
  <c r="AD489" i="16"/>
  <c r="AC489" i="16"/>
  <c r="V489" i="16" s="1"/>
  <c r="AD488" i="16"/>
  <c r="Z488" i="16" s="1"/>
  <c r="AC488" i="16"/>
  <c r="AD487" i="16"/>
  <c r="AA487" i="16" s="1"/>
  <c r="AC487" i="16"/>
  <c r="AD486" i="16"/>
  <c r="Z486" i="16" s="1"/>
  <c r="AC486" i="16"/>
  <c r="V486" i="16" s="1"/>
  <c r="AD485" i="16"/>
  <c r="AA485" i="16" s="1"/>
  <c r="AC485" i="16"/>
  <c r="W485" i="16" s="1"/>
  <c r="AD484" i="16"/>
  <c r="AC484" i="16"/>
  <c r="V484" i="16" s="1"/>
  <c r="AD483" i="16"/>
  <c r="AC483" i="16"/>
  <c r="AD482" i="16"/>
  <c r="Z482" i="16" s="1"/>
  <c r="AC482" i="16"/>
  <c r="AD481" i="16"/>
  <c r="Y481" i="16" s="1"/>
  <c r="AC481" i="16"/>
  <c r="AD480" i="16"/>
  <c r="Y480" i="16" s="1"/>
  <c r="AC480" i="16"/>
  <c r="V480" i="16" s="1"/>
  <c r="AD479" i="16"/>
  <c r="AA479" i="16" s="1"/>
  <c r="AC479" i="16"/>
  <c r="W479" i="16" s="1"/>
  <c r="AD478" i="16"/>
  <c r="AC478" i="16"/>
  <c r="AD477" i="16"/>
  <c r="AC477" i="16"/>
  <c r="V477" i="16" s="1"/>
  <c r="AD476" i="16"/>
  <c r="AC476" i="16"/>
  <c r="V476" i="16" s="1"/>
  <c r="AD475" i="16"/>
  <c r="AC475" i="16"/>
  <c r="AD474" i="16"/>
  <c r="Z474" i="16" s="1"/>
  <c r="AC474" i="16"/>
  <c r="AD473" i="16"/>
  <c r="Y473" i="16" s="1"/>
  <c r="AC473" i="16"/>
  <c r="V473" i="16" s="1"/>
  <c r="AD472" i="16"/>
  <c r="AC472" i="16"/>
  <c r="W472" i="16" s="1"/>
  <c r="AD471" i="16"/>
  <c r="AC471" i="16"/>
  <c r="W471" i="16" s="1"/>
  <c r="AD470" i="16"/>
  <c r="Y470" i="16" s="1"/>
  <c r="AC470" i="16"/>
  <c r="AD469" i="16"/>
  <c r="AA469" i="16" s="1"/>
  <c r="AC469" i="16"/>
  <c r="U469" i="16" s="1"/>
  <c r="AD468" i="16"/>
  <c r="AA468" i="16" s="1"/>
  <c r="AC468" i="16"/>
  <c r="W468" i="16" s="1"/>
  <c r="AD467" i="16"/>
  <c r="AA467" i="16" s="1"/>
  <c r="AC467" i="16"/>
  <c r="W467" i="16" s="1"/>
  <c r="AD466" i="16"/>
  <c r="Z466" i="16" s="1"/>
  <c r="AC466" i="16"/>
  <c r="U466" i="16" s="1"/>
  <c r="AD465" i="16"/>
  <c r="Y465" i="16" s="1"/>
  <c r="AC465" i="16"/>
  <c r="U465" i="16" s="1"/>
  <c r="AD464" i="16"/>
  <c r="Y464" i="16" s="1"/>
  <c r="AC464" i="16"/>
  <c r="U464" i="16" s="1"/>
  <c r="AD463" i="16"/>
  <c r="Y463" i="16" s="1"/>
  <c r="AC463" i="16"/>
  <c r="AD462" i="16"/>
  <c r="Z462" i="16" s="1"/>
  <c r="AC462" i="16"/>
  <c r="AD461" i="16"/>
  <c r="AA461" i="16" s="1"/>
  <c r="AC461" i="16"/>
  <c r="W461" i="16" s="1"/>
  <c r="AD460" i="16"/>
  <c r="AA460" i="16" s="1"/>
  <c r="AC460" i="16"/>
  <c r="W460" i="16" s="1"/>
  <c r="AD459" i="16"/>
  <c r="Z459" i="16" s="1"/>
  <c r="AC459" i="16"/>
  <c r="U459" i="16" s="1"/>
  <c r="AD458" i="16"/>
  <c r="Z458" i="16" s="1"/>
  <c r="AC458" i="16"/>
  <c r="AD457" i="16"/>
  <c r="AA457" i="16" s="1"/>
  <c r="AC457" i="16"/>
  <c r="V457" i="16" s="1"/>
  <c r="AD456" i="16"/>
  <c r="AC456" i="16"/>
  <c r="V456" i="16" s="1"/>
  <c r="AD455" i="16"/>
  <c r="Z455" i="16" s="1"/>
  <c r="AC455" i="16"/>
  <c r="AD454" i="16"/>
  <c r="Z454" i="16" s="1"/>
  <c r="AC454" i="16"/>
  <c r="AD453" i="16"/>
  <c r="AA453" i="16" s="1"/>
  <c r="AC453" i="16"/>
  <c r="W453" i="16" s="1"/>
  <c r="AD452" i="16"/>
  <c r="AA452" i="16" s="1"/>
  <c r="AC452" i="16"/>
  <c r="W452" i="16" s="1"/>
  <c r="AD451" i="16"/>
  <c r="Z451" i="16" s="1"/>
  <c r="AC451" i="16"/>
  <c r="U451" i="16" s="1"/>
  <c r="AD450" i="16"/>
  <c r="Z450" i="16" s="1"/>
  <c r="AC450" i="16"/>
  <c r="U450" i="16" s="1"/>
  <c r="AD449" i="16"/>
  <c r="AC449" i="16"/>
  <c r="AD448" i="16"/>
  <c r="Y448" i="16" s="1"/>
  <c r="AC448" i="16"/>
  <c r="AD447" i="16"/>
  <c r="AA447" i="16" s="1"/>
  <c r="AC447" i="16"/>
  <c r="V447" i="16" s="1"/>
  <c r="AD446" i="16"/>
  <c r="AC446" i="16"/>
  <c r="AD445" i="16"/>
  <c r="Z445" i="16" s="1"/>
  <c r="AC445" i="16"/>
  <c r="U445" i="16" s="1"/>
  <c r="AD444" i="16"/>
  <c r="Z444" i="16" s="1"/>
  <c r="AC444" i="16"/>
  <c r="W444" i="16" s="1"/>
  <c r="AD443" i="16"/>
  <c r="Z443" i="16" s="1"/>
  <c r="AC443" i="16"/>
  <c r="AD442" i="16"/>
  <c r="Z442" i="16" s="1"/>
  <c r="AC442" i="16"/>
  <c r="W442" i="16" s="1"/>
  <c r="AD441" i="16"/>
  <c r="AA441" i="16" s="1"/>
  <c r="AC441" i="16"/>
  <c r="AD440" i="16"/>
  <c r="Z440" i="16" s="1"/>
  <c r="AC440" i="16"/>
  <c r="U440" i="16" s="1"/>
  <c r="AD439" i="16"/>
  <c r="AC439" i="16"/>
  <c r="W439" i="16" s="1"/>
  <c r="AD438" i="16"/>
  <c r="AA438" i="16" s="1"/>
  <c r="AC438" i="16"/>
  <c r="W438" i="16" s="1"/>
  <c r="AD437" i="16"/>
  <c r="AC437" i="16"/>
  <c r="W437" i="16" s="1"/>
  <c r="AD436" i="16"/>
  <c r="Y436" i="16" s="1"/>
  <c r="AC436" i="16"/>
  <c r="W436" i="16" s="1"/>
  <c r="AD435" i="16"/>
  <c r="Y435" i="16" s="1"/>
  <c r="AC435" i="16"/>
  <c r="U435" i="16" s="1"/>
  <c r="AD434" i="16"/>
  <c r="Z434" i="16" s="1"/>
  <c r="AC434" i="16"/>
  <c r="AD433" i="16"/>
  <c r="AA433" i="16" s="1"/>
  <c r="AC433" i="16"/>
  <c r="W433" i="16" s="1"/>
  <c r="AD432" i="16"/>
  <c r="AA432" i="16" s="1"/>
  <c r="AC432" i="16"/>
  <c r="W432" i="16" s="1"/>
  <c r="AD431" i="16"/>
  <c r="Y431" i="16" s="1"/>
  <c r="AC431" i="16"/>
  <c r="V431" i="16" s="1"/>
  <c r="AD430" i="16"/>
  <c r="AC430" i="16"/>
  <c r="AD429" i="16"/>
  <c r="AC429" i="16"/>
  <c r="W429" i="16" s="1"/>
  <c r="AD428" i="16"/>
  <c r="Y428" i="16" s="1"/>
  <c r="AC428" i="16"/>
  <c r="W428" i="16" s="1"/>
  <c r="AD427" i="16"/>
  <c r="AA427" i="16" s="1"/>
  <c r="AC427" i="16"/>
  <c r="AD426" i="16"/>
  <c r="AC426" i="16"/>
  <c r="U426" i="16" s="1"/>
  <c r="AD425" i="16"/>
  <c r="AC425" i="16"/>
  <c r="U425" i="16" s="1"/>
  <c r="AD424" i="16"/>
  <c r="AC424" i="16"/>
  <c r="W424" i="16" s="1"/>
  <c r="AD423" i="16"/>
  <c r="Z423" i="16" s="1"/>
  <c r="AC423" i="16"/>
  <c r="U423" i="16" s="1"/>
  <c r="AD422" i="16"/>
  <c r="Y422" i="16" s="1"/>
  <c r="AC422" i="16"/>
  <c r="U422" i="16" s="1"/>
  <c r="AD421" i="16"/>
  <c r="AC421" i="16"/>
  <c r="AD420" i="16"/>
  <c r="AA420" i="16" s="1"/>
  <c r="AC420" i="16"/>
  <c r="AD419" i="16"/>
  <c r="AA419" i="16" s="1"/>
  <c r="AC419" i="16"/>
  <c r="U419" i="16" s="1"/>
  <c r="AD418" i="16"/>
  <c r="AC418" i="16"/>
  <c r="U418" i="16" s="1"/>
  <c r="AD417" i="16"/>
  <c r="Y417" i="16" s="1"/>
  <c r="AC417" i="16"/>
  <c r="W417" i="16" s="1"/>
  <c r="AD416" i="16"/>
  <c r="Y416" i="16" s="1"/>
  <c r="AC416" i="16"/>
  <c r="W416" i="16" s="1"/>
  <c r="AD415" i="16"/>
  <c r="Z415" i="16" s="1"/>
  <c r="AC415" i="16"/>
  <c r="U415" i="16" s="1"/>
  <c r="AD414" i="16"/>
  <c r="Z414" i="16" s="1"/>
  <c r="AC414" i="16"/>
  <c r="V414" i="16" s="1"/>
  <c r="AD413" i="16"/>
  <c r="Y413" i="16" s="1"/>
  <c r="AC413" i="16"/>
  <c r="W413" i="16" s="1"/>
  <c r="AD412" i="16"/>
  <c r="AA412" i="16" s="1"/>
  <c r="AC412" i="16"/>
  <c r="U412" i="16" s="1"/>
  <c r="AD411" i="16"/>
  <c r="AC411" i="16"/>
  <c r="V411" i="16" s="1"/>
  <c r="AD410" i="16"/>
  <c r="AC410" i="16"/>
  <c r="W410" i="16" s="1"/>
  <c r="AD409" i="16"/>
  <c r="Z409" i="16" s="1"/>
  <c r="AC409" i="16"/>
  <c r="W409" i="16" s="1"/>
  <c r="AD408" i="16"/>
  <c r="Y408" i="16" s="1"/>
  <c r="AC408" i="16"/>
  <c r="AD407" i="16"/>
  <c r="Z407" i="16" s="1"/>
  <c r="AC407" i="16"/>
  <c r="U407" i="16" s="1"/>
  <c r="AD406" i="16"/>
  <c r="Z406" i="16" s="1"/>
  <c r="AC406" i="16"/>
  <c r="W406" i="16" s="1"/>
  <c r="AD405" i="16"/>
  <c r="AA405" i="16" s="1"/>
  <c r="AC405" i="16"/>
  <c r="V405" i="16" s="1"/>
  <c r="AD404" i="16"/>
  <c r="AC404" i="16"/>
  <c r="W404" i="16" s="1"/>
  <c r="AD403" i="16"/>
  <c r="Y403" i="16" s="1"/>
  <c r="AC403" i="16"/>
  <c r="V403" i="16" s="1"/>
  <c r="AD402" i="16"/>
  <c r="AC402" i="16"/>
  <c r="W402" i="16" s="1"/>
  <c r="AD401" i="16"/>
  <c r="AC401" i="16"/>
  <c r="U401" i="16" s="1"/>
  <c r="AD400" i="16"/>
  <c r="Z400" i="16" s="1"/>
  <c r="AC400" i="16"/>
  <c r="U400" i="16" s="1"/>
  <c r="AD399" i="16"/>
  <c r="AC399" i="16"/>
  <c r="U399" i="16" s="1"/>
  <c r="AD398" i="16"/>
  <c r="AA398" i="16" s="1"/>
  <c r="AC398" i="16"/>
  <c r="U398" i="16" s="1"/>
  <c r="AD397" i="16"/>
  <c r="Y397" i="16" s="1"/>
  <c r="AC397" i="16"/>
  <c r="W397" i="16" s="1"/>
  <c r="AD396" i="16"/>
  <c r="Z396" i="16" s="1"/>
  <c r="AC396" i="16"/>
  <c r="V396" i="16" s="1"/>
  <c r="AD395" i="16"/>
  <c r="Z395" i="16" s="1"/>
  <c r="AC395" i="16"/>
  <c r="AD394" i="16"/>
  <c r="Y394" i="16" s="1"/>
  <c r="AC394" i="16"/>
  <c r="W394" i="16" s="1"/>
  <c r="AD393" i="16"/>
  <c r="AA393" i="16" s="1"/>
  <c r="AC393" i="16"/>
  <c r="AD392" i="16"/>
  <c r="Y392" i="16" s="1"/>
  <c r="AC392" i="16"/>
  <c r="AD391" i="16"/>
  <c r="AC391" i="16"/>
  <c r="V391" i="16" s="1"/>
  <c r="AD390" i="16"/>
  <c r="AC390" i="16"/>
  <c r="W390" i="16" s="1"/>
  <c r="AD389" i="16"/>
  <c r="AA389" i="16" s="1"/>
  <c r="AC389" i="16"/>
  <c r="AD388" i="16"/>
  <c r="AA388" i="16" s="1"/>
  <c r="AC388" i="16"/>
  <c r="V388" i="16" s="1"/>
  <c r="AD387" i="16"/>
  <c r="Z387" i="16" s="1"/>
  <c r="AC387" i="16"/>
  <c r="V387" i="16" s="1"/>
  <c r="AD386" i="16"/>
  <c r="Y386" i="16" s="1"/>
  <c r="AC386" i="16"/>
  <c r="U386" i="16" s="1"/>
  <c r="AD385" i="16"/>
  <c r="AA385" i="16" s="1"/>
  <c r="AC385" i="16"/>
  <c r="W385" i="16" s="1"/>
  <c r="AD384" i="16"/>
  <c r="AC384" i="16"/>
  <c r="W384" i="16" s="1"/>
  <c r="AD383" i="16"/>
  <c r="Y383" i="16" s="1"/>
  <c r="AC383" i="16"/>
  <c r="AD382" i="16"/>
  <c r="AA382" i="16" s="1"/>
  <c r="AC382" i="16"/>
  <c r="W382" i="16" s="1"/>
  <c r="AD381" i="16"/>
  <c r="AA381" i="16" s="1"/>
  <c r="AC381" i="16"/>
  <c r="W381" i="16" s="1"/>
  <c r="AD380" i="16"/>
  <c r="AA380" i="16" s="1"/>
  <c r="AC380" i="16"/>
  <c r="V380" i="16" s="1"/>
  <c r="AD379" i="16"/>
  <c r="AC379" i="16"/>
  <c r="AD378" i="16"/>
  <c r="Y378" i="16" s="1"/>
  <c r="AC378" i="16"/>
  <c r="AD377" i="16"/>
  <c r="Y377" i="16" s="1"/>
  <c r="AC377" i="16"/>
  <c r="U377" i="16" s="1"/>
  <c r="AD376" i="16"/>
  <c r="AA376" i="16" s="1"/>
  <c r="AC376" i="16"/>
  <c r="AD375" i="16"/>
  <c r="Y375" i="16" s="1"/>
  <c r="AC375" i="16"/>
  <c r="W375" i="16" s="1"/>
  <c r="AD374" i="16"/>
  <c r="AC374" i="16"/>
  <c r="W374" i="16" s="1"/>
  <c r="AD373" i="16"/>
  <c r="AC373" i="16"/>
  <c r="U373" i="16" s="1"/>
  <c r="AD372" i="16"/>
  <c r="Z372" i="16" s="1"/>
  <c r="AC372" i="16"/>
  <c r="AD371" i="16"/>
  <c r="AA371" i="16" s="1"/>
  <c r="AC371" i="16"/>
  <c r="V371" i="16" s="1"/>
  <c r="AD370" i="16"/>
  <c r="AC370" i="16"/>
  <c r="V370" i="16" s="1"/>
  <c r="AD369" i="16"/>
  <c r="AC369" i="16"/>
  <c r="AD368" i="16"/>
  <c r="AC368" i="16"/>
  <c r="AD367" i="16"/>
  <c r="AA367" i="16" s="1"/>
  <c r="AC367" i="16"/>
  <c r="AD366" i="16"/>
  <c r="AC366" i="16"/>
  <c r="W366" i="16" s="1"/>
  <c r="AD365" i="16"/>
  <c r="Z365" i="16" s="1"/>
  <c r="AC365" i="16"/>
  <c r="W365" i="16" s="1"/>
  <c r="AD364" i="16"/>
  <c r="Z364" i="16" s="1"/>
  <c r="AC364" i="16"/>
  <c r="U364" i="16" s="1"/>
  <c r="AD363" i="16"/>
  <c r="Z363" i="16" s="1"/>
  <c r="AC363" i="16"/>
  <c r="W363" i="16" s="1"/>
  <c r="AD362" i="16"/>
  <c r="Z362" i="16" s="1"/>
  <c r="AC362" i="16"/>
  <c r="V362" i="16" s="1"/>
  <c r="AD361" i="16"/>
  <c r="Z361" i="16" s="1"/>
  <c r="AC361" i="16"/>
  <c r="V361" i="16" s="1"/>
  <c r="AD360" i="16"/>
  <c r="AC360" i="16"/>
  <c r="U360" i="16" s="1"/>
  <c r="AD359" i="16"/>
  <c r="AC359" i="16"/>
  <c r="W359" i="16" s="1"/>
  <c r="AD358" i="16"/>
  <c r="Z358" i="16" s="1"/>
  <c r="AC358" i="16"/>
  <c r="AD357" i="16"/>
  <c r="AC357" i="16"/>
  <c r="AD356" i="16"/>
  <c r="Y356" i="16" s="1"/>
  <c r="AC356" i="16"/>
  <c r="AD355" i="16"/>
  <c r="Z355" i="16" s="1"/>
  <c r="AC355" i="16"/>
  <c r="U355" i="16" s="1"/>
  <c r="AD354" i="16"/>
  <c r="Y354" i="16" s="1"/>
  <c r="AC354" i="16"/>
  <c r="AD353" i="16"/>
  <c r="Y353" i="16" s="1"/>
  <c r="AC353" i="16"/>
  <c r="U353" i="16" s="1"/>
  <c r="AD352" i="16"/>
  <c r="Y352" i="16" s="1"/>
  <c r="AC352" i="16"/>
  <c r="AD351" i="16"/>
  <c r="Y351" i="16" s="1"/>
  <c r="AC351" i="16"/>
  <c r="W351" i="16" s="1"/>
  <c r="AD350" i="16"/>
  <c r="Z350" i="16" s="1"/>
  <c r="AC350" i="16"/>
  <c r="AD349" i="16"/>
  <c r="Y349" i="16" s="1"/>
  <c r="AC349" i="16"/>
  <c r="V349" i="16" s="1"/>
  <c r="AD348" i="16"/>
  <c r="AC348" i="16"/>
  <c r="U348" i="16" s="1"/>
  <c r="AD347" i="16"/>
  <c r="AC347" i="16"/>
  <c r="W347" i="16" s="1"/>
  <c r="AD346" i="16"/>
  <c r="Y346" i="16" s="1"/>
  <c r="AC346" i="16"/>
  <c r="V346" i="16" s="1"/>
  <c r="AD345" i="16"/>
  <c r="Y345" i="16" s="1"/>
  <c r="AC345" i="16"/>
  <c r="W345" i="16" s="1"/>
  <c r="AD344" i="16"/>
  <c r="Z344" i="16" s="1"/>
  <c r="AC344" i="16"/>
  <c r="V344" i="16" s="1"/>
  <c r="AD343" i="16"/>
  <c r="Z343" i="16" s="1"/>
  <c r="AC343" i="16"/>
  <c r="AD342" i="16"/>
  <c r="AC342" i="16"/>
  <c r="U342" i="16" s="1"/>
  <c r="AD341" i="16"/>
  <c r="AC341" i="16"/>
  <c r="U341" i="16" s="1"/>
  <c r="AD340" i="16"/>
  <c r="AA340" i="16" s="1"/>
  <c r="AC340" i="16"/>
  <c r="V340" i="16" s="1"/>
  <c r="AD339" i="16"/>
  <c r="AC339" i="16"/>
  <c r="AD338" i="16"/>
  <c r="AC338" i="16"/>
  <c r="V338" i="16" s="1"/>
  <c r="AD337" i="16"/>
  <c r="AA337" i="16" s="1"/>
  <c r="AC337" i="16"/>
  <c r="AD336" i="16"/>
  <c r="AC336" i="16"/>
  <c r="W336" i="16" s="1"/>
  <c r="AD335" i="16"/>
  <c r="Z335" i="16" s="1"/>
  <c r="AC335" i="16"/>
  <c r="V335" i="16" s="1"/>
  <c r="AD334" i="16"/>
  <c r="Z334" i="16" s="1"/>
  <c r="AC334" i="16"/>
  <c r="V334" i="16" s="1"/>
  <c r="AD333" i="16"/>
  <c r="Y333" i="16" s="1"/>
  <c r="AC333" i="16"/>
  <c r="AD332" i="16"/>
  <c r="Y332" i="16" s="1"/>
  <c r="AC332" i="16"/>
  <c r="V332" i="16" s="1"/>
  <c r="AD331" i="16"/>
  <c r="AA331" i="16" s="1"/>
  <c r="AC331" i="16"/>
  <c r="W331" i="16" s="1"/>
  <c r="AD330" i="16"/>
  <c r="Y330" i="16" s="1"/>
  <c r="AC330" i="16"/>
  <c r="AD329" i="16"/>
  <c r="AA329" i="16" s="1"/>
  <c r="AC329" i="16"/>
  <c r="W329" i="16" s="1"/>
  <c r="AD328" i="16"/>
  <c r="AC328" i="16"/>
  <c r="W328" i="16" s="1"/>
  <c r="AD327" i="16"/>
  <c r="Z327" i="16" s="1"/>
  <c r="AC327" i="16"/>
  <c r="V327" i="16" s="1"/>
  <c r="AD326" i="16"/>
  <c r="Z326" i="16" s="1"/>
  <c r="AC326" i="16"/>
  <c r="W326" i="16" s="1"/>
  <c r="AD325" i="16"/>
  <c r="Y325" i="16" s="1"/>
  <c r="AC325" i="16"/>
  <c r="U325" i="16" s="1"/>
  <c r="AD324" i="16"/>
  <c r="Y324" i="16" s="1"/>
  <c r="AC324" i="16"/>
  <c r="V324" i="16" s="1"/>
  <c r="AD323" i="16"/>
  <c r="AA323" i="16" s="1"/>
  <c r="AC323" i="16"/>
  <c r="V323" i="16" s="1"/>
  <c r="AD322" i="16"/>
  <c r="Y322" i="16" s="1"/>
  <c r="AC322" i="16"/>
  <c r="AD321" i="16"/>
  <c r="AA321" i="16" s="1"/>
  <c r="AC321" i="16"/>
  <c r="AD320" i="16"/>
  <c r="AA320" i="16" s="1"/>
  <c r="AC320" i="16"/>
  <c r="AD319" i="16"/>
  <c r="Z319" i="16" s="1"/>
  <c r="AC319" i="16"/>
  <c r="AD318" i="16"/>
  <c r="Y318" i="16" s="1"/>
  <c r="AC318" i="16"/>
  <c r="AD317" i="16"/>
  <c r="Y317" i="16" s="1"/>
  <c r="AC317" i="16"/>
  <c r="U317" i="16" s="1"/>
  <c r="AD316" i="16"/>
  <c r="AA316" i="16" s="1"/>
  <c r="AC316" i="16"/>
  <c r="U316" i="16" s="1"/>
  <c r="AD315" i="16"/>
  <c r="Y315" i="16" s="1"/>
  <c r="AC315" i="16"/>
  <c r="AD314" i="16"/>
  <c r="AA314" i="16" s="1"/>
  <c r="AC314" i="16"/>
  <c r="V314" i="16" s="1"/>
  <c r="AD313" i="16"/>
  <c r="AC313" i="16"/>
  <c r="W313" i="16" s="1"/>
  <c r="AD312" i="16"/>
  <c r="AA312" i="16" s="1"/>
  <c r="AC312" i="16"/>
  <c r="W312" i="16" s="1"/>
  <c r="AD311" i="16"/>
  <c r="Y311" i="16" s="1"/>
  <c r="AC311" i="16"/>
  <c r="U311" i="16" s="1"/>
  <c r="AD310" i="16"/>
  <c r="AA310" i="16" s="1"/>
  <c r="AC310" i="16"/>
  <c r="V310" i="16" s="1"/>
  <c r="AD309" i="16"/>
  <c r="Z309" i="16" s="1"/>
  <c r="AC309" i="16"/>
  <c r="W309" i="16" s="1"/>
  <c r="AD308" i="16"/>
  <c r="AA308" i="16" s="1"/>
  <c r="AC308" i="16"/>
  <c r="AD307" i="16"/>
  <c r="Y307" i="16" s="1"/>
  <c r="AC307" i="16"/>
  <c r="AD306" i="16"/>
  <c r="AC306" i="16"/>
  <c r="U306" i="16" s="1"/>
  <c r="AD305" i="16"/>
  <c r="AC305" i="16"/>
  <c r="W305" i="16" s="1"/>
  <c r="AD304" i="16"/>
  <c r="AA304" i="16" s="1"/>
  <c r="AC304" i="16"/>
  <c r="W304" i="16" s="1"/>
  <c r="AD303" i="16"/>
  <c r="Z303" i="16" s="1"/>
  <c r="AC303" i="16"/>
  <c r="U303" i="16" s="1"/>
  <c r="AD302" i="16"/>
  <c r="Y302" i="16" s="1"/>
  <c r="AC302" i="16"/>
  <c r="AD301" i="16"/>
  <c r="Y301" i="16" s="1"/>
  <c r="AC301" i="16"/>
  <c r="AD300" i="16"/>
  <c r="AC300" i="16"/>
  <c r="V300" i="16" s="1"/>
  <c r="AD299" i="16"/>
  <c r="Y299" i="16" s="1"/>
  <c r="AC299" i="16"/>
  <c r="U299" i="16" s="1"/>
  <c r="AD298" i="16"/>
  <c r="AC298" i="16"/>
  <c r="AD297" i="16"/>
  <c r="AC297" i="16"/>
  <c r="W297" i="16" s="1"/>
  <c r="AD296" i="16"/>
  <c r="AA296" i="16" s="1"/>
  <c r="AC296" i="16"/>
  <c r="AD295" i="16"/>
  <c r="Z295" i="16" s="1"/>
  <c r="AC295" i="16"/>
  <c r="U295" i="16" s="1"/>
  <c r="AD294" i="16"/>
  <c r="Y294" i="16" s="1"/>
  <c r="AC294" i="16"/>
  <c r="AD293" i="16"/>
  <c r="AA293" i="16" s="1"/>
  <c r="AC293" i="16"/>
  <c r="W293" i="16" s="1"/>
  <c r="AD292" i="16"/>
  <c r="AA292" i="16" s="1"/>
  <c r="AC292" i="16"/>
  <c r="V292" i="16" s="1"/>
  <c r="AD291" i="16"/>
  <c r="Y291" i="16" s="1"/>
  <c r="AC291" i="16"/>
  <c r="AD290" i="16"/>
  <c r="AA290" i="16" s="1"/>
  <c r="AC290" i="16"/>
  <c r="W290" i="16" s="1"/>
  <c r="AD289" i="16"/>
  <c r="Z289" i="16" s="1"/>
  <c r="AC289" i="16"/>
  <c r="AD288" i="16"/>
  <c r="AA288" i="16" s="1"/>
  <c r="AC288" i="16"/>
  <c r="AD287" i="16"/>
  <c r="AC287" i="16"/>
  <c r="U287" i="16" s="1"/>
  <c r="AD286" i="16"/>
  <c r="Z286" i="16" s="1"/>
  <c r="AC286" i="16"/>
  <c r="AD285" i="16"/>
  <c r="AA285" i="16" s="1"/>
  <c r="AC285" i="16"/>
  <c r="U285" i="16" s="1"/>
  <c r="AD284" i="16"/>
  <c r="AC284" i="16"/>
  <c r="U284" i="16" s="1"/>
  <c r="AD283" i="16"/>
  <c r="AC283" i="16"/>
  <c r="W283" i="16" s="1"/>
  <c r="AD282" i="16"/>
  <c r="AA282" i="16" s="1"/>
  <c r="AC282" i="16"/>
  <c r="W282" i="16" s="1"/>
  <c r="AD281" i="16"/>
  <c r="Z281" i="16" s="1"/>
  <c r="AC281" i="16"/>
  <c r="U281" i="16" s="1"/>
  <c r="AD280" i="16"/>
  <c r="Z280" i="16" s="1"/>
  <c r="AC280" i="16"/>
  <c r="U280" i="16" s="1"/>
  <c r="AD279" i="16"/>
  <c r="AC279" i="16"/>
  <c r="AD278" i="16"/>
  <c r="AC278" i="16"/>
  <c r="V278" i="16" s="1"/>
  <c r="AD277" i="16"/>
  <c r="AA277" i="16" s="1"/>
  <c r="AC277" i="16"/>
  <c r="V277" i="16" s="1"/>
  <c r="AD276" i="16"/>
  <c r="AA276" i="16" s="1"/>
  <c r="AC276" i="16"/>
  <c r="AD275" i="16"/>
  <c r="Y275" i="16" s="1"/>
  <c r="AC275" i="16"/>
  <c r="W275" i="16" s="1"/>
  <c r="AD274" i="16"/>
  <c r="AA274" i="16" s="1"/>
  <c r="AC274" i="16"/>
  <c r="AD273" i="16"/>
  <c r="AC273" i="16"/>
  <c r="W273" i="16" s="1"/>
  <c r="AD272" i="16"/>
  <c r="AC272" i="16"/>
  <c r="W272" i="16" s="1"/>
  <c r="AD271" i="16"/>
  <c r="AC271" i="16"/>
  <c r="AD270" i="16"/>
  <c r="Y270" i="16" s="1"/>
  <c r="AC270" i="16"/>
  <c r="V270" i="16" s="1"/>
  <c r="AD269" i="16"/>
  <c r="AA269" i="16" s="1"/>
  <c r="AC269" i="16"/>
  <c r="W269" i="16" s="1"/>
  <c r="AD268" i="16"/>
  <c r="Y268" i="16" s="1"/>
  <c r="AC268" i="16"/>
  <c r="AD267" i="16"/>
  <c r="Y267" i="16" s="1"/>
  <c r="AC267" i="16"/>
  <c r="W267" i="16" s="1"/>
  <c r="AD266" i="16"/>
  <c r="AA266" i="16" s="1"/>
  <c r="AC266" i="16"/>
  <c r="U266" i="16" s="1"/>
  <c r="AD265" i="16"/>
  <c r="AC265" i="16"/>
  <c r="W265" i="16" s="1"/>
  <c r="AD264" i="16"/>
  <c r="AC264" i="16"/>
  <c r="W264" i="16" s="1"/>
  <c r="AD263" i="16"/>
  <c r="Y263" i="16" s="1"/>
  <c r="AC263" i="16"/>
  <c r="AD262" i="16"/>
  <c r="Y262" i="16" s="1"/>
  <c r="AC262" i="16"/>
  <c r="U262" i="16" s="1"/>
  <c r="AD261" i="16"/>
  <c r="AA261" i="16" s="1"/>
  <c r="AC261" i="16"/>
  <c r="U261" i="16" s="1"/>
  <c r="AD260" i="16"/>
  <c r="AC260" i="16"/>
  <c r="W260" i="16" s="1"/>
  <c r="AD259" i="16"/>
  <c r="Y259" i="16" s="1"/>
  <c r="AC259" i="16"/>
  <c r="W259" i="16" s="1"/>
  <c r="AD258" i="16"/>
  <c r="AA258" i="16" s="1"/>
  <c r="AC258" i="16"/>
  <c r="W258" i="16" s="1"/>
  <c r="AD257" i="16"/>
  <c r="AC257" i="16"/>
  <c r="W257" i="16" s="1"/>
  <c r="AD256" i="16"/>
  <c r="AC256" i="16"/>
  <c r="V256" i="16" s="1"/>
  <c r="AD255" i="16"/>
  <c r="Y255" i="16" s="1"/>
  <c r="AC255" i="16"/>
  <c r="AD254" i="16"/>
  <c r="AC254" i="16"/>
  <c r="U254" i="16" s="1"/>
  <c r="AD253" i="16"/>
  <c r="AC253" i="16"/>
  <c r="W253" i="16" s="1"/>
  <c r="AD252" i="16"/>
  <c r="AC252" i="16"/>
  <c r="W252" i="16" s="1"/>
  <c r="AD251" i="16"/>
  <c r="Y251" i="16" s="1"/>
  <c r="AC251" i="16"/>
  <c r="W251" i="16" s="1"/>
  <c r="AD250" i="16"/>
  <c r="AA250" i="16" s="1"/>
  <c r="AC250" i="16"/>
  <c r="AD249" i="16"/>
  <c r="Y249" i="16" s="1"/>
  <c r="AC249" i="16"/>
  <c r="W249" i="16" s="1"/>
  <c r="AD248" i="16"/>
  <c r="AA248" i="16" s="1"/>
  <c r="AC248" i="16"/>
  <c r="AD247" i="16"/>
  <c r="AA247" i="16" s="1"/>
  <c r="AC247" i="16"/>
  <c r="AD246" i="16"/>
  <c r="Y246" i="16" s="1"/>
  <c r="AC246" i="16"/>
  <c r="U246" i="16" s="1"/>
  <c r="AD245" i="16"/>
  <c r="AA245" i="16" s="1"/>
  <c r="AC245" i="16"/>
  <c r="W245" i="16" s="1"/>
  <c r="AD244" i="16"/>
  <c r="AC244" i="16"/>
  <c r="U244" i="16" s="1"/>
  <c r="AD243" i="16"/>
  <c r="Z243" i="16" s="1"/>
  <c r="AC243" i="16"/>
  <c r="AD242" i="16"/>
  <c r="Y242" i="16" s="1"/>
  <c r="AC242" i="16"/>
  <c r="U242" i="16" s="1"/>
  <c r="AD241" i="16"/>
  <c r="AC241" i="16"/>
  <c r="V241" i="16" s="1"/>
  <c r="AD240" i="16"/>
  <c r="Y240" i="16" s="1"/>
  <c r="AC240" i="16"/>
  <c r="W240" i="16" s="1"/>
  <c r="AD239" i="16"/>
  <c r="AA239" i="16" s="1"/>
  <c r="AC239" i="16"/>
  <c r="V239" i="16" s="1"/>
  <c r="AD238" i="16"/>
  <c r="AC238" i="16"/>
  <c r="U238" i="16" s="1"/>
  <c r="AD237" i="16"/>
  <c r="AA237" i="16" s="1"/>
  <c r="AC237" i="16"/>
  <c r="AD236" i="16"/>
  <c r="Y236" i="16" s="1"/>
  <c r="AC236" i="16"/>
  <c r="U236" i="16" s="1"/>
  <c r="AD235" i="16"/>
  <c r="AC235" i="16"/>
  <c r="U235" i="16" s="1"/>
  <c r="AD234" i="16"/>
  <c r="AC234" i="16"/>
  <c r="U234" i="16" s="1"/>
  <c r="AD233" i="16"/>
  <c r="AA233" i="16" s="1"/>
  <c r="AC233" i="16"/>
  <c r="U233" i="16" s="1"/>
  <c r="AD232" i="16"/>
  <c r="AA232" i="16" s="1"/>
  <c r="AC232" i="16"/>
  <c r="W232" i="16" s="1"/>
  <c r="AD231" i="16"/>
  <c r="AA231" i="16" s="1"/>
  <c r="AC231" i="16"/>
  <c r="V231" i="16" s="1"/>
  <c r="AD230" i="16"/>
  <c r="Y230" i="16" s="1"/>
  <c r="AC230" i="16"/>
  <c r="AD229" i="16"/>
  <c r="AC229" i="16"/>
  <c r="W229" i="16" s="1"/>
  <c r="AD228" i="16"/>
  <c r="AC228" i="16"/>
  <c r="W228" i="16" s="1"/>
  <c r="AD227" i="16"/>
  <c r="AA227" i="16" s="1"/>
  <c r="AC227" i="16"/>
  <c r="AD226" i="16"/>
  <c r="Y226" i="16" s="1"/>
  <c r="AC226" i="16"/>
  <c r="AD225" i="16"/>
  <c r="AA225" i="16" s="1"/>
  <c r="AC225" i="16"/>
  <c r="AD224" i="16"/>
  <c r="AA224" i="16" s="1"/>
  <c r="AC224" i="16"/>
  <c r="U224" i="16" s="1"/>
  <c r="AD223" i="16"/>
  <c r="Y223" i="16" s="1"/>
  <c r="AC223" i="16"/>
  <c r="W223" i="16" s="1"/>
  <c r="AD222" i="16"/>
  <c r="Y222" i="16" s="1"/>
  <c r="AC222" i="16"/>
  <c r="AD221" i="16"/>
  <c r="AC221" i="16"/>
  <c r="U221" i="16" s="1"/>
  <c r="AD220" i="16"/>
  <c r="AC220" i="16"/>
  <c r="U220" i="16" s="1"/>
  <c r="AD219" i="16"/>
  <c r="AC219" i="16"/>
  <c r="W219" i="16" s="1"/>
  <c r="AD218" i="16"/>
  <c r="Z218" i="16" s="1"/>
  <c r="AC218" i="16"/>
  <c r="U218" i="16" s="1"/>
  <c r="AD217" i="16"/>
  <c r="AC217" i="16"/>
  <c r="W217" i="16" s="1"/>
  <c r="Y217" i="16"/>
  <c r="AD216" i="16"/>
  <c r="Y216" i="16" s="1"/>
  <c r="AC216" i="16"/>
  <c r="W216" i="16" s="1"/>
  <c r="AD215" i="16"/>
  <c r="Z215" i="16" s="1"/>
  <c r="AC215" i="16"/>
  <c r="W215" i="16" s="1"/>
  <c r="AD214" i="16"/>
  <c r="Y214" i="16" s="1"/>
  <c r="AC214" i="16"/>
  <c r="V214" i="16" s="1"/>
  <c r="AD213" i="16"/>
  <c r="AC213" i="16"/>
  <c r="AD212" i="16"/>
  <c r="AC212" i="16"/>
  <c r="V212" i="16" s="1"/>
  <c r="AD211" i="16"/>
  <c r="AA211" i="16" s="1"/>
  <c r="AC211" i="16"/>
  <c r="AD210" i="16"/>
  <c r="AC210" i="16"/>
  <c r="AD209" i="16"/>
  <c r="Y209" i="16" s="1"/>
  <c r="AC209" i="16"/>
  <c r="V209" i="16" s="1"/>
  <c r="AD208" i="16"/>
  <c r="AC208" i="16"/>
  <c r="W208" i="16" s="1"/>
  <c r="AD207" i="16"/>
  <c r="AA207" i="16" s="1"/>
  <c r="AC207" i="16"/>
  <c r="U207" i="16" s="1"/>
  <c r="AD206" i="16"/>
  <c r="Y206" i="16" s="1"/>
  <c r="AC206" i="16"/>
  <c r="W206" i="16" s="1"/>
  <c r="AD205" i="16"/>
  <c r="AA205" i="16" s="1"/>
  <c r="AC205" i="16"/>
  <c r="AD204" i="16"/>
  <c r="AC204" i="16"/>
  <c r="V204" i="16" s="1"/>
  <c r="AD203" i="16"/>
  <c r="AC203" i="16"/>
  <c r="AD202" i="16"/>
  <c r="AA202" i="16" s="1"/>
  <c r="AC202" i="16"/>
  <c r="U202" i="16" s="1"/>
  <c r="AD201" i="16"/>
  <c r="AC201" i="16"/>
  <c r="V201" i="16" s="1"/>
  <c r="AD200" i="16"/>
  <c r="Y200" i="16" s="1"/>
  <c r="AC200" i="16"/>
  <c r="U200" i="16" s="1"/>
  <c r="AD199" i="16"/>
  <c r="AC199" i="16"/>
  <c r="U199" i="16" s="1"/>
  <c r="AD198" i="16"/>
  <c r="Y198" i="16" s="1"/>
  <c r="AC198" i="16"/>
  <c r="U198" i="16" s="1"/>
  <c r="AD197" i="16"/>
  <c r="AA197" i="16" s="1"/>
  <c r="AC197" i="16"/>
  <c r="U197" i="16" s="1"/>
  <c r="AD196" i="16"/>
  <c r="Z196" i="16" s="1"/>
  <c r="AC196" i="16"/>
  <c r="V196" i="16" s="1"/>
  <c r="AD195" i="16"/>
  <c r="AC195" i="16"/>
  <c r="V195" i="16" s="1"/>
  <c r="AD194" i="16"/>
  <c r="AA194" i="16" s="1"/>
  <c r="AC194" i="16"/>
  <c r="U194" i="16" s="1"/>
  <c r="AD193" i="16"/>
  <c r="Y193" i="16" s="1"/>
  <c r="AC193" i="16"/>
  <c r="W193" i="16" s="1"/>
  <c r="AD192" i="16"/>
  <c r="Y192" i="16" s="1"/>
  <c r="AC192" i="16"/>
  <c r="W192" i="16" s="1"/>
  <c r="AD191" i="16"/>
  <c r="AC191" i="16"/>
  <c r="V191" i="16" s="1"/>
  <c r="AD190" i="16"/>
  <c r="Y190" i="16" s="1"/>
  <c r="AC190" i="16"/>
  <c r="V190" i="16" s="1"/>
  <c r="AD189" i="16"/>
  <c r="AA189" i="16" s="1"/>
  <c r="AC189" i="16"/>
  <c r="W189" i="16" s="1"/>
  <c r="AD188" i="16"/>
  <c r="AA188" i="16" s="1"/>
  <c r="AC188" i="16"/>
  <c r="U188" i="16" s="1"/>
  <c r="AD187" i="16"/>
  <c r="AC187" i="16"/>
  <c r="AD186" i="16"/>
  <c r="AC186" i="16"/>
  <c r="AD185" i="16"/>
  <c r="Y185" i="16" s="1"/>
  <c r="AC185" i="16"/>
  <c r="V185" i="16" s="1"/>
  <c r="AD184" i="16"/>
  <c r="AC184" i="16"/>
  <c r="W184" i="16" s="1"/>
  <c r="AD183" i="16"/>
  <c r="Y183" i="16" s="1"/>
  <c r="AC183" i="16"/>
  <c r="W183" i="16" s="1"/>
  <c r="AD182" i="16"/>
  <c r="AC182" i="16"/>
  <c r="W182" i="16" s="1"/>
  <c r="AD181" i="16"/>
  <c r="AC181" i="16"/>
  <c r="AD180" i="16"/>
  <c r="Y180" i="16" s="1"/>
  <c r="AC180" i="16"/>
  <c r="W180" i="16" s="1"/>
  <c r="AD179" i="16"/>
  <c r="Y179" i="16" s="1"/>
  <c r="AC179" i="16"/>
  <c r="AD178" i="16"/>
  <c r="AA178" i="16" s="1"/>
  <c r="AC178" i="16"/>
  <c r="U178" i="16" s="1"/>
  <c r="AD177" i="16"/>
  <c r="AA177" i="16" s="1"/>
  <c r="AC177" i="16"/>
  <c r="AD176" i="16"/>
  <c r="Y176" i="16" s="1"/>
  <c r="AC176" i="16"/>
  <c r="U176" i="16" s="1"/>
  <c r="AD175" i="16"/>
  <c r="AC175" i="16"/>
  <c r="U175" i="16" s="1"/>
  <c r="AD174" i="16"/>
  <c r="Y174" i="16" s="1"/>
  <c r="AC174" i="16"/>
  <c r="AD173" i="16"/>
  <c r="AC173" i="16"/>
  <c r="V173" i="16" s="1"/>
  <c r="AD172" i="16"/>
  <c r="AC172" i="16"/>
  <c r="AD171" i="16"/>
  <c r="Z171" i="16" s="1"/>
  <c r="AC171" i="16"/>
  <c r="AD170" i="16"/>
  <c r="Y170" i="16" s="1"/>
  <c r="AC170" i="16"/>
  <c r="W170" i="16" s="1"/>
  <c r="AD169" i="16"/>
  <c r="AC169" i="16"/>
  <c r="U169" i="16" s="1"/>
  <c r="AD168" i="16"/>
  <c r="AA168" i="16" s="1"/>
  <c r="AC168" i="16"/>
  <c r="U168" i="16" s="1"/>
  <c r="AD167" i="16"/>
  <c r="AC167" i="16"/>
  <c r="W167" i="16" s="1"/>
  <c r="AD166" i="16"/>
  <c r="AC166" i="16"/>
  <c r="V166" i="16" s="1"/>
  <c r="AD165" i="16"/>
  <c r="AA165" i="16" s="1"/>
  <c r="AC165" i="16"/>
  <c r="W165" i="16" s="1"/>
  <c r="AD164" i="16"/>
  <c r="Z164" i="16" s="1"/>
  <c r="AC164" i="16"/>
  <c r="W164" i="16" s="1"/>
  <c r="AD163" i="16"/>
  <c r="Y163" i="16" s="1"/>
  <c r="AC163" i="16"/>
  <c r="V163" i="16" s="1"/>
  <c r="AD162" i="16"/>
  <c r="Z162" i="16" s="1"/>
  <c r="AC162" i="16"/>
  <c r="AD161" i="16"/>
  <c r="AC161" i="16"/>
  <c r="W161" i="16" s="1"/>
  <c r="AD160" i="16"/>
  <c r="Y160" i="16" s="1"/>
  <c r="AC160" i="16"/>
  <c r="W160" i="16" s="1"/>
  <c r="AD159" i="16"/>
  <c r="AC159" i="16"/>
  <c r="V159" i="16" s="1"/>
  <c r="AD158" i="16"/>
  <c r="AC158" i="16"/>
  <c r="U158" i="16" s="1"/>
  <c r="AD157" i="16"/>
  <c r="AC157" i="16"/>
  <c r="W157" i="16" s="1"/>
  <c r="AD156" i="16"/>
  <c r="AC156" i="16"/>
  <c r="W156" i="16" s="1"/>
  <c r="AD155" i="16"/>
  <c r="Z155" i="16" s="1"/>
  <c r="AC155" i="16"/>
  <c r="AD154" i="16"/>
  <c r="Y154" i="16" s="1"/>
  <c r="AC154" i="16"/>
  <c r="V154" i="16" s="1"/>
  <c r="AD153" i="16"/>
  <c r="AA153" i="16" s="1"/>
  <c r="AC153" i="16"/>
  <c r="V153" i="16" s="1"/>
  <c r="AD152" i="16"/>
  <c r="AC152" i="16"/>
  <c r="AD151" i="16"/>
  <c r="AC151" i="16"/>
  <c r="W151" i="16" s="1"/>
  <c r="AD150" i="16"/>
  <c r="Z150" i="16" s="1"/>
  <c r="AC150" i="16"/>
  <c r="AD149" i="16"/>
  <c r="AC149" i="16"/>
  <c r="AD148" i="16"/>
  <c r="Z148" i="16" s="1"/>
  <c r="AC148" i="16"/>
  <c r="AD147" i="16"/>
  <c r="AC147" i="16"/>
  <c r="AD146" i="16"/>
  <c r="AC146" i="16"/>
  <c r="V146" i="16" s="1"/>
  <c r="AD145" i="16"/>
  <c r="AC145" i="16"/>
  <c r="W145" i="16" s="1"/>
  <c r="AD144" i="16"/>
  <c r="Y144" i="16" s="1"/>
  <c r="AC144" i="16"/>
  <c r="V144" i="16" s="1"/>
  <c r="AD143" i="16"/>
  <c r="AC143" i="16"/>
  <c r="W143" i="16" s="1"/>
  <c r="AD142" i="16"/>
  <c r="AC142" i="16"/>
  <c r="V142" i="16" s="1"/>
  <c r="AD141" i="16"/>
  <c r="Z141" i="16" s="1"/>
  <c r="AC141" i="16"/>
  <c r="W141" i="16" s="1"/>
  <c r="AD140" i="16"/>
  <c r="AC140" i="16"/>
  <c r="AD139" i="16"/>
  <c r="AC139" i="16"/>
  <c r="AD138" i="16"/>
  <c r="Z138" i="16" s="1"/>
  <c r="AC138" i="16"/>
  <c r="AD137" i="16"/>
  <c r="AC137" i="16"/>
  <c r="U137" i="16" s="1"/>
  <c r="AD136" i="16"/>
  <c r="AC136" i="16"/>
  <c r="U136" i="16" s="1"/>
  <c r="AD135" i="16"/>
  <c r="AC135" i="16"/>
  <c r="AD134" i="16"/>
  <c r="AC134" i="16"/>
  <c r="W134" i="16" s="1"/>
  <c r="AD133" i="16"/>
  <c r="AC133" i="16"/>
  <c r="W133" i="16" s="1"/>
  <c r="AD132" i="16"/>
  <c r="AC132" i="16"/>
  <c r="V132" i="16" s="1"/>
  <c r="AD131" i="16"/>
  <c r="Z131" i="16" s="1"/>
  <c r="AC131" i="16"/>
  <c r="W131" i="16" s="1"/>
  <c r="AD130" i="16"/>
  <c r="AA130" i="16" s="1"/>
  <c r="AC130" i="16"/>
  <c r="V130" i="16" s="1"/>
  <c r="AD129" i="16"/>
  <c r="AC129" i="16"/>
  <c r="AD128" i="16"/>
  <c r="AC128" i="16"/>
  <c r="U128" i="16" s="1"/>
  <c r="AD127" i="16"/>
  <c r="AC127" i="16"/>
  <c r="W127" i="16" s="1"/>
  <c r="AD126" i="16"/>
  <c r="AC126" i="16"/>
  <c r="W126" i="16" s="1"/>
  <c r="AD125" i="16"/>
  <c r="Z125" i="16" s="1"/>
  <c r="AC125" i="16"/>
  <c r="AD124" i="16"/>
  <c r="Z124" i="16" s="1"/>
  <c r="AC124" i="16"/>
  <c r="AD123" i="16"/>
  <c r="AA123" i="16" s="1"/>
  <c r="AC123" i="16"/>
  <c r="AD122" i="16"/>
  <c r="AC122" i="16"/>
  <c r="W122" i="16" s="1"/>
  <c r="AD121" i="16"/>
  <c r="AC121" i="16"/>
  <c r="AD120" i="16"/>
  <c r="Z120" i="16" s="1"/>
  <c r="AC120" i="16"/>
  <c r="AD119" i="16"/>
  <c r="AC119" i="16"/>
  <c r="U119" i="16" s="1"/>
  <c r="AD118" i="16"/>
  <c r="AC118" i="16"/>
  <c r="U118" i="16" s="1"/>
  <c r="AD117" i="16"/>
  <c r="AC117" i="16"/>
  <c r="AD116" i="16"/>
  <c r="AA116" i="16" s="1"/>
  <c r="AC116" i="16"/>
  <c r="AD115" i="16"/>
  <c r="AA115" i="16" s="1"/>
  <c r="AC115" i="16"/>
  <c r="W115" i="16" s="1"/>
  <c r="AD114" i="16"/>
  <c r="Y114" i="16" s="1"/>
  <c r="AC114" i="16"/>
  <c r="W114" i="16" s="1"/>
  <c r="AD113" i="16"/>
  <c r="Z113" i="16" s="1"/>
  <c r="AC113" i="16"/>
  <c r="W113" i="16" s="1"/>
  <c r="AD112" i="16"/>
  <c r="AA112" i="16" s="1"/>
  <c r="AC112" i="16"/>
  <c r="U112" i="16" s="1"/>
  <c r="AD111" i="16"/>
  <c r="Z111" i="16" s="1"/>
  <c r="AC111" i="16"/>
  <c r="AD110" i="16"/>
  <c r="AC110" i="16"/>
  <c r="W110" i="16" s="1"/>
  <c r="AD109" i="16"/>
  <c r="Z109" i="16" s="1"/>
  <c r="AC109" i="16"/>
  <c r="AD108" i="16"/>
  <c r="AA108" i="16" s="1"/>
  <c r="AC108" i="16"/>
  <c r="AD107" i="16"/>
  <c r="AA107" i="16" s="1"/>
  <c r="AC107" i="16"/>
  <c r="AD106" i="16"/>
  <c r="AC106" i="16"/>
  <c r="W106" i="16" s="1"/>
  <c r="AD105" i="16"/>
  <c r="AC105" i="16"/>
  <c r="AD104" i="16"/>
  <c r="AA104" i="16" s="1"/>
  <c r="AC104" i="16"/>
  <c r="V104" i="16" s="1"/>
  <c r="AD103" i="16"/>
  <c r="AC103" i="16"/>
  <c r="V103" i="16" s="1"/>
  <c r="AD102" i="16"/>
  <c r="Y102" i="16" s="1"/>
  <c r="AC102" i="16"/>
  <c r="W102" i="16" s="1"/>
  <c r="AD101" i="16"/>
  <c r="AA101" i="16" s="1"/>
  <c r="AC101" i="16"/>
  <c r="AD100" i="16"/>
  <c r="Z100" i="16" s="1"/>
  <c r="AC100" i="16"/>
  <c r="U100" i="16" s="1"/>
  <c r="AD99" i="16"/>
  <c r="AC99" i="16"/>
  <c r="U99" i="16" s="1"/>
  <c r="AD98" i="16"/>
  <c r="AA98" i="16" s="1"/>
  <c r="AC98" i="16"/>
  <c r="V98" i="16" s="1"/>
  <c r="AD97" i="16"/>
  <c r="AC97" i="16"/>
  <c r="V97" i="16" s="1"/>
  <c r="AD96" i="16"/>
  <c r="Z96" i="16" s="1"/>
  <c r="AC96" i="16"/>
  <c r="U96" i="16" s="1"/>
  <c r="AD95" i="16"/>
  <c r="AC95" i="16"/>
  <c r="V95" i="16" s="1"/>
  <c r="AD94" i="16"/>
  <c r="AC94" i="16"/>
  <c r="W94" i="16" s="1"/>
  <c r="AD93" i="16"/>
  <c r="AC93" i="16"/>
  <c r="U93" i="16" s="1"/>
  <c r="AD92" i="16"/>
  <c r="AA92" i="16" s="1"/>
  <c r="AC92" i="16"/>
  <c r="U92" i="16" s="1"/>
  <c r="AD91" i="16"/>
  <c r="Y91" i="16" s="1"/>
  <c r="AC91" i="16"/>
  <c r="W91" i="16" s="1"/>
  <c r="AD90" i="16"/>
  <c r="Y90" i="16" s="1"/>
  <c r="AC90" i="16"/>
  <c r="W90" i="16" s="1"/>
  <c r="AD89" i="16"/>
  <c r="AC89" i="16"/>
  <c r="W89" i="16" s="1"/>
  <c r="AD88" i="16"/>
  <c r="Z88" i="16" s="1"/>
  <c r="AC88" i="16"/>
  <c r="AD87" i="16"/>
  <c r="Y87" i="16" s="1"/>
  <c r="AC87" i="16"/>
  <c r="V87" i="16" s="1"/>
  <c r="AD86" i="16"/>
  <c r="AA86" i="16" s="1"/>
  <c r="AC86" i="16"/>
  <c r="AD85" i="16"/>
  <c r="AC85" i="16"/>
  <c r="W85" i="16" s="1"/>
  <c r="AD84" i="16"/>
  <c r="Z84" i="16" s="1"/>
  <c r="AC84" i="16"/>
  <c r="V84" i="16" s="1"/>
  <c r="AD83" i="16"/>
  <c r="AA83" i="16" s="1"/>
  <c r="AC83" i="16"/>
  <c r="W83" i="16" s="1"/>
  <c r="AD82" i="16"/>
  <c r="AA82" i="16" s="1"/>
  <c r="AC82" i="16"/>
  <c r="U82" i="16" s="1"/>
  <c r="AD81" i="16"/>
  <c r="Y81" i="16" s="1"/>
  <c r="AC81" i="16"/>
  <c r="U81" i="16" s="1"/>
  <c r="AD80" i="16"/>
  <c r="Y80" i="16" s="1"/>
  <c r="AC80" i="16"/>
  <c r="U80" i="16" s="1"/>
  <c r="AD79" i="16"/>
  <c r="Z79" i="16" s="1"/>
  <c r="AC79" i="16"/>
  <c r="V79" i="16" s="1"/>
  <c r="AD78" i="16"/>
  <c r="AA78" i="16" s="1"/>
  <c r="AC78" i="16"/>
  <c r="V78" i="16" s="1"/>
  <c r="AD77" i="16"/>
  <c r="AC77" i="16"/>
  <c r="W77" i="16" s="1"/>
  <c r="AD76" i="16"/>
  <c r="AA76" i="16" s="1"/>
  <c r="AC76" i="16"/>
  <c r="V76" i="16" s="1"/>
  <c r="AD75" i="16"/>
  <c r="Z75" i="16" s="1"/>
  <c r="AC75" i="16"/>
  <c r="W75" i="16" s="1"/>
  <c r="AD74" i="16"/>
  <c r="Z74" i="16" s="1"/>
  <c r="AC74" i="16"/>
  <c r="AD73" i="16"/>
  <c r="Y73" i="16" s="1"/>
  <c r="AC73" i="16"/>
  <c r="W73" i="16" s="1"/>
  <c r="AD72" i="16"/>
  <c r="AA72" i="16" s="1"/>
  <c r="AC72" i="16"/>
  <c r="AD71" i="16"/>
  <c r="Y71" i="16" s="1"/>
  <c r="AC71" i="16"/>
  <c r="W71" i="16" s="1"/>
  <c r="AD70" i="16"/>
  <c r="Z70" i="16" s="1"/>
  <c r="AC70" i="16"/>
  <c r="W70" i="16" s="1"/>
  <c r="AD69" i="16"/>
  <c r="Z69" i="16" s="1"/>
  <c r="AC69" i="16"/>
  <c r="U69" i="16" s="1"/>
  <c r="AD68" i="16"/>
  <c r="Z68" i="16" s="1"/>
  <c r="AC68" i="16"/>
  <c r="V68" i="16" s="1"/>
  <c r="AD67" i="16"/>
  <c r="AA67" i="16" s="1"/>
  <c r="AC67" i="16"/>
  <c r="W67" i="16" s="1"/>
  <c r="AD66" i="16"/>
  <c r="AC66" i="16"/>
  <c r="W66" i="16" s="1"/>
  <c r="AD65" i="16"/>
  <c r="AC65" i="16"/>
  <c r="U65" i="16" s="1"/>
  <c r="AD64" i="16"/>
  <c r="AC64" i="16"/>
  <c r="U64" i="16" s="1"/>
  <c r="AD63" i="16"/>
  <c r="Z63" i="16" s="1"/>
  <c r="AC63" i="16"/>
  <c r="V63" i="16" s="1"/>
  <c r="AD62" i="16"/>
  <c r="Z62" i="16" s="1"/>
  <c r="AC62" i="16"/>
  <c r="AD61" i="16"/>
  <c r="AA61" i="16" s="1"/>
  <c r="AC61" i="16"/>
  <c r="U61" i="16" s="1"/>
  <c r="AD60" i="16"/>
  <c r="AA60" i="16" s="1"/>
  <c r="AC60" i="16"/>
  <c r="AD59" i="16"/>
  <c r="Y59" i="16" s="1"/>
  <c r="AC59" i="16"/>
  <c r="W59" i="16" s="1"/>
  <c r="AD58" i="16"/>
  <c r="AA58" i="16" s="1"/>
  <c r="AC58" i="16"/>
  <c r="W58" i="16" s="1"/>
  <c r="AD57" i="16"/>
  <c r="AC57" i="16"/>
  <c r="W57" i="16" s="1"/>
  <c r="AD56" i="16"/>
  <c r="AC56" i="16"/>
  <c r="W56" i="16" s="1"/>
  <c r="AD55" i="16"/>
  <c r="Y55" i="16" s="1"/>
  <c r="AC55" i="16"/>
  <c r="AD54" i="16"/>
  <c r="AC54" i="16"/>
  <c r="W54" i="16" s="1"/>
  <c r="AD53" i="16"/>
  <c r="Z53" i="16" s="1"/>
  <c r="AC53" i="16"/>
  <c r="W53" i="16" s="1"/>
  <c r="AD52" i="16"/>
  <c r="AA52" i="16" s="1"/>
  <c r="AC52" i="16"/>
  <c r="V52" i="16" s="1"/>
  <c r="AD51" i="16"/>
  <c r="AA51" i="16" s="1"/>
  <c r="AC51" i="16"/>
  <c r="W51" i="16" s="1"/>
  <c r="AD50" i="16"/>
  <c r="AA50" i="16" s="1"/>
  <c r="AC50" i="16"/>
  <c r="AD49" i="16"/>
  <c r="AA49" i="16" s="1"/>
  <c r="AC49" i="16"/>
  <c r="V49" i="16" s="1"/>
  <c r="AD48" i="16"/>
  <c r="Z48" i="16" s="1"/>
  <c r="AC48" i="16"/>
  <c r="U48" i="16" s="1"/>
  <c r="AD47" i="16"/>
  <c r="AC47" i="16"/>
  <c r="W47" i="16" s="1"/>
  <c r="AD46" i="16"/>
  <c r="Y46" i="16" s="1"/>
  <c r="AC46" i="16"/>
  <c r="V46" i="16" s="1"/>
  <c r="AD45" i="16"/>
  <c r="AC45" i="16"/>
  <c r="U45" i="16" s="1"/>
  <c r="AD44" i="16"/>
  <c r="Y44" i="16" s="1"/>
  <c r="AC44" i="16"/>
  <c r="V44" i="16" s="1"/>
  <c r="AD43" i="16"/>
  <c r="AA43" i="16" s="1"/>
  <c r="AC43" i="16"/>
  <c r="W43" i="16" s="1"/>
  <c r="AD42" i="16"/>
  <c r="Z42" i="16" s="1"/>
  <c r="AC42" i="16"/>
  <c r="V42" i="16" s="1"/>
  <c r="AD41" i="16"/>
  <c r="AC41" i="16"/>
  <c r="W41" i="16" s="1"/>
  <c r="AD40" i="16"/>
  <c r="Z40" i="16" s="1"/>
  <c r="AC40" i="16"/>
  <c r="U40" i="16" s="1"/>
  <c r="AD39" i="16"/>
  <c r="Y39" i="16" s="1"/>
  <c r="AC39" i="16"/>
  <c r="AD38" i="16"/>
  <c r="AA38" i="16" s="1"/>
  <c r="AC38" i="16"/>
  <c r="V38" i="16" s="1"/>
  <c r="AD37" i="16"/>
  <c r="AA37" i="16" s="1"/>
  <c r="AC37" i="16"/>
  <c r="W37" i="16" s="1"/>
  <c r="AD36" i="16"/>
  <c r="AA36" i="16" s="1"/>
  <c r="AC36" i="16"/>
  <c r="AD35" i="16"/>
  <c r="AA35" i="16" s="1"/>
  <c r="AC35" i="16"/>
  <c r="U35" i="16" s="1"/>
  <c r="AD34" i="16"/>
  <c r="AC34" i="16"/>
  <c r="V34" i="16" s="1"/>
  <c r="AD33" i="16"/>
  <c r="AC33" i="16"/>
  <c r="U33" i="16" s="1"/>
  <c r="AD32" i="16"/>
  <c r="Z32" i="16" s="1"/>
  <c r="AC32" i="16"/>
  <c r="U32" i="16" s="1"/>
  <c r="AD31" i="16"/>
  <c r="Y31" i="16" s="1"/>
  <c r="AC31" i="16"/>
  <c r="W31" i="16" s="1"/>
  <c r="AD30" i="16"/>
  <c r="AA30" i="16" s="1"/>
  <c r="AC30" i="16"/>
  <c r="V30" i="16" s="1"/>
  <c r="AD29" i="16"/>
  <c r="AA29" i="16" s="1"/>
  <c r="AC29" i="16"/>
  <c r="W29" i="16" s="1"/>
  <c r="AD28" i="16"/>
  <c r="AA28" i="16" s="1"/>
  <c r="AC28" i="16"/>
  <c r="V28" i="16" s="1"/>
  <c r="AD27" i="16"/>
  <c r="AA27" i="16" s="1"/>
  <c r="AC27" i="16"/>
  <c r="W27" i="16" s="1"/>
  <c r="AD26" i="16"/>
  <c r="AA26" i="16" s="1"/>
  <c r="AC26" i="16"/>
  <c r="V26" i="16" s="1"/>
  <c r="AD25" i="16"/>
  <c r="AC25" i="16"/>
  <c r="AD24" i="16"/>
  <c r="Z24" i="16" s="1"/>
  <c r="AC24" i="16"/>
  <c r="U24" i="16" s="1"/>
  <c r="AD23" i="16"/>
  <c r="Y23" i="16" s="1"/>
  <c r="AC23" i="16"/>
  <c r="W23" i="16" s="1"/>
  <c r="AD22" i="16"/>
  <c r="AA22" i="16" s="1"/>
  <c r="AC22" i="16"/>
  <c r="W22" i="16" s="1"/>
  <c r="V266" i="16" l="1"/>
  <c r="W79" i="16"/>
  <c r="AA162" i="16"/>
  <c r="Z37" i="16"/>
  <c r="Y120" i="16"/>
  <c r="V442" i="16"/>
  <c r="V272" i="16"/>
  <c r="Z419" i="16"/>
  <c r="AA88" i="16"/>
  <c r="V258" i="16"/>
  <c r="U479" i="16"/>
  <c r="U59" i="16"/>
  <c r="V82" i="16"/>
  <c r="Z314" i="16"/>
  <c r="U167" i="16"/>
  <c r="Z292" i="16"/>
  <c r="V386" i="16"/>
  <c r="U73" i="16"/>
  <c r="V118" i="16"/>
  <c r="V297" i="16"/>
  <c r="W387" i="16"/>
  <c r="U84" i="16"/>
  <c r="U91" i="16"/>
  <c r="Y419" i="16"/>
  <c r="U442" i="16"/>
  <c r="AA465" i="16"/>
  <c r="U431" i="16"/>
  <c r="AA486" i="16"/>
  <c r="Z231" i="16"/>
  <c r="Y344" i="16"/>
  <c r="Z428" i="16"/>
  <c r="W431" i="16"/>
  <c r="U76" i="16"/>
  <c r="Y96" i="16"/>
  <c r="W103" i="16"/>
  <c r="Z209" i="16"/>
  <c r="Y295" i="16"/>
  <c r="W310" i="16"/>
  <c r="Y442" i="16"/>
  <c r="Y115" i="16"/>
  <c r="Z90" i="16"/>
  <c r="Z115" i="16"/>
  <c r="Y207" i="16"/>
  <c r="Y232" i="16"/>
  <c r="AA270" i="16"/>
  <c r="U345" i="16"/>
  <c r="AA442" i="16"/>
  <c r="AA473" i="16"/>
  <c r="U43" i="16"/>
  <c r="Z101" i="16"/>
  <c r="Y162" i="16"/>
  <c r="V200" i="16"/>
  <c r="Z207" i="16"/>
  <c r="AA90" i="16"/>
  <c r="W144" i="16"/>
  <c r="AA209" i="16"/>
  <c r="AA294" i="16"/>
  <c r="U297" i="16"/>
  <c r="U300" i="16"/>
  <c r="AA311" i="16"/>
  <c r="Y326" i="16"/>
  <c r="U371" i="16"/>
  <c r="U416" i="16"/>
  <c r="W422" i="16"/>
  <c r="V73" i="16"/>
  <c r="V417" i="16"/>
  <c r="W473" i="16"/>
  <c r="Y86" i="16"/>
  <c r="V89" i="16"/>
  <c r="Y178" i="16"/>
  <c r="U201" i="16"/>
  <c r="Z240" i="16"/>
  <c r="AA358" i="16"/>
  <c r="U411" i="16"/>
  <c r="W484" i="16"/>
  <c r="Y60" i="16"/>
  <c r="Z123" i="16"/>
  <c r="U146" i="16"/>
  <c r="Z233" i="16"/>
  <c r="AA408" i="16"/>
  <c r="W35" i="16"/>
  <c r="AA42" i="16"/>
  <c r="Z60" i="16"/>
  <c r="W146" i="16"/>
  <c r="AA428" i="16"/>
  <c r="U44" i="16"/>
  <c r="Z86" i="16"/>
  <c r="Z178" i="16"/>
  <c r="AA193" i="16"/>
  <c r="V217" i="16"/>
  <c r="U347" i="16"/>
  <c r="Y350" i="16"/>
  <c r="Z44" i="16"/>
  <c r="U51" i="16"/>
  <c r="V67" i="16"/>
  <c r="U89" i="16"/>
  <c r="Y101" i="16"/>
  <c r="Y123" i="16"/>
  <c r="Z270" i="16"/>
  <c r="Z276" i="16"/>
  <c r="Y292" i="16"/>
  <c r="AB292" i="16" s="1"/>
  <c r="Y314" i="16"/>
  <c r="W327" i="16"/>
  <c r="V347" i="16"/>
  <c r="AA434" i="16"/>
  <c r="Y441" i="16"/>
  <c r="Z473" i="16"/>
  <c r="W476" i="16"/>
  <c r="V479" i="16"/>
  <c r="Y482" i="16"/>
  <c r="Y495" i="16"/>
  <c r="U283" i="16"/>
  <c r="Z495" i="16"/>
  <c r="Y76" i="16"/>
  <c r="U79" i="16"/>
  <c r="U87" i="16"/>
  <c r="U115" i="16"/>
  <c r="U127" i="16"/>
  <c r="V137" i="16"/>
  <c r="W201" i="16"/>
  <c r="Z232" i="16"/>
  <c r="Z242" i="16"/>
  <c r="AA280" i="16"/>
  <c r="V283" i="16"/>
  <c r="Y286" i="16"/>
  <c r="U309" i="16"/>
  <c r="U351" i="16"/>
  <c r="V412" i="16"/>
  <c r="V418" i="16"/>
  <c r="Y420" i="16"/>
  <c r="U432" i="16"/>
  <c r="U489" i="16"/>
  <c r="W45" i="16"/>
  <c r="U56" i="16"/>
  <c r="V65" i="16"/>
  <c r="V115" i="16"/>
  <c r="V131" i="16"/>
  <c r="U164" i="16"/>
  <c r="U258" i="16"/>
  <c r="V309" i="16"/>
  <c r="AA322" i="16"/>
  <c r="Z332" i="16"/>
  <c r="U370" i="16"/>
  <c r="Y381" i="16"/>
  <c r="W418" i="16"/>
  <c r="W480" i="16"/>
  <c r="U493" i="16"/>
  <c r="V56" i="16"/>
  <c r="Y74" i="16"/>
  <c r="Z315" i="16"/>
  <c r="AA332" i="16"/>
  <c r="AA346" i="16"/>
  <c r="Z388" i="16"/>
  <c r="V164" i="16"/>
  <c r="V77" i="16"/>
  <c r="V110" i="16"/>
  <c r="U145" i="16"/>
  <c r="U269" i="16"/>
  <c r="V275" i="16"/>
  <c r="AA400" i="16"/>
  <c r="U484" i="16"/>
  <c r="V58" i="16"/>
  <c r="V70" i="16"/>
  <c r="W209" i="16"/>
  <c r="Y243" i="16"/>
  <c r="Y245" i="16"/>
  <c r="AA286" i="16"/>
  <c r="AB286" i="16" s="1"/>
  <c r="W362" i="16"/>
  <c r="Z375" i="16"/>
  <c r="AA394" i="16"/>
  <c r="U397" i="16"/>
  <c r="Y415" i="16"/>
  <c r="V425" i="16"/>
  <c r="Y427" i="16"/>
  <c r="U444" i="16"/>
  <c r="Y454" i="16"/>
  <c r="U472" i="16"/>
  <c r="Y487" i="16"/>
  <c r="U75" i="16"/>
  <c r="AA96" i="16"/>
  <c r="AA124" i="16"/>
  <c r="U130" i="16"/>
  <c r="Y138" i="16"/>
  <c r="W154" i="16"/>
  <c r="Z193" i="16"/>
  <c r="AA243" i="16"/>
  <c r="Z245" i="16"/>
  <c r="AA295" i="16"/>
  <c r="Y303" i="16"/>
  <c r="Z311" i="16"/>
  <c r="U314" i="16"/>
  <c r="AA326" i="16"/>
  <c r="U332" i="16"/>
  <c r="W391" i="16"/>
  <c r="U413" i="16"/>
  <c r="W425" i="16"/>
  <c r="Z427" i="16"/>
  <c r="Y434" i="16"/>
  <c r="V444" i="16"/>
  <c r="Z447" i="16"/>
  <c r="AA454" i="16"/>
  <c r="Z460" i="16"/>
  <c r="V472" i="16"/>
  <c r="U480" i="16"/>
  <c r="Z487" i="16"/>
  <c r="V43" i="16"/>
  <c r="Z55" i="16"/>
  <c r="V75" i="16"/>
  <c r="Z87" i="16"/>
  <c r="Z102" i="16"/>
  <c r="Y130" i="16"/>
  <c r="U142" i="16"/>
  <c r="U161" i="16"/>
  <c r="Z200" i="16"/>
  <c r="Y202" i="16"/>
  <c r="Z216" i="16"/>
  <c r="Y218" i="16"/>
  <c r="U257" i="16"/>
  <c r="Z263" i="16"/>
  <c r="Y309" i="16"/>
  <c r="V450" i="16"/>
  <c r="AA482" i="16"/>
  <c r="AA55" i="16"/>
  <c r="U57" i="16"/>
  <c r="AA59" i="16"/>
  <c r="AA71" i="16"/>
  <c r="AA87" i="16"/>
  <c r="Z91" i="16"/>
  <c r="Y100" i="16"/>
  <c r="AA102" i="16"/>
  <c r="Y116" i="16"/>
  <c r="V128" i="16"/>
  <c r="Z130" i="16"/>
  <c r="V161" i="16"/>
  <c r="V175" i="16"/>
  <c r="AA200" i="16"/>
  <c r="Z202" i="16"/>
  <c r="AA216" i="16"/>
  <c r="AA218" i="16"/>
  <c r="Y224" i="16"/>
  <c r="Z239" i="16"/>
  <c r="V242" i="16"/>
  <c r="U251" i="16"/>
  <c r="AA263" i="16"/>
  <c r="Z301" i="16"/>
  <c r="AA309" i="16"/>
  <c r="U363" i="16"/>
  <c r="Y398" i="16"/>
  <c r="Z432" i="16"/>
  <c r="Y450" i="16"/>
  <c r="V453" i="16"/>
  <c r="Z496" i="16"/>
  <c r="U46" i="16"/>
  <c r="W49" i="16"/>
  <c r="V57" i="16"/>
  <c r="Y78" i="16"/>
  <c r="U83" i="16"/>
  <c r="W97" i="16"/>
  <c r="Z116" i="16"/>
  <c r="W128" i="16"/>
  <c r="W175" i="16"/>
  <c r="Z224" i="16"/>
  <c r="Y231" i="16"/>
  <c r="AB231" i="16" s="1"/>
  <c r="W236" i="16"/>
  <c r="W242" i="16"/>
  <c r="V244" i="16"/>
  <c r="V246" i="16"/>
  <c r="U249" i="16"/>
  <c r="V251" i="16"/>
  <c r="Z294" i="16"/>
  <c r="AB294" i="16" s="1"/>
  <c r="Y308" i="16"/>
  <c r="U327" i="16"/>
  <c r="U340" i="16"/>
  <c r="W380" i="16"/>
  <c r="Z389" i="16"/>
  <c r="Z398" i="16"/>
  <c r="AA414" i="16"/>
  <c r="V426" i="16"/>
  <c r="U428" i="16"/>
  <c r="V445" i="16"/>
  <c r="Z448" i="16"/>
  <c r="AA450" i="16"/>
  <c r="Y453" i="16"/>
  <c r="AA458" i="16"/>
  <c r="U461" i="16"/>
  <c r="Z464" i="16"/>
  <c r="Z480" i="16"/>
  <c r="AA488" i="16"/>
  <c r="V491" i="16"/>
  <c r="AA496" i="16"/>
  <c r="W46" i="16"/>
  <c r="V83" i="16"/>
  <c r="W95" i="16"/>
  <c r="U106" i="16"/>
  <c r="V208" i="16"/>
  <c r="U214" i="16"/>
  <c r="W244" i="16"/>
  <c r="W246" i="16"/>
  <c r="V249" i="16"/>
  <c r="Z322" i="16"/>
  <c r="W340" i="16"/>
  <c r="Z346" i="16"/>
  <c r="Y358" i="16"/>
  <c r="U361" i="16"/>
  <c r="V377" i="16"/>
  <c r="W396" i="16"/>
  <c r="W426" i="16"/>
  <c r="AA443" i="16"/>
  <c r="AA448" i="16"/>
  <c r="AB448" i="16" s="1"/>
  <c r="Z453" i="16"/>
  <c r="AA464" i="16"/>
  <c r="Y467" i="16"/>
  <c r="W129" i="16"/>
  <c r="V129" i="16"/>
  <c r="AA152" i="16"/>
  <c r="Y152" i="16"/>
  <c r="Y186" i="16"/>
  <c r="AA186" i="16"/>
  <c r="Z186" i="16"/>
  <c r="AA140" i="16"/>
  <c r="Z140" i="16"/>
  <c r="Y140" i="16"/>
  <c r="U190" i="16"/>
  <c r="W190" i="16"/>
  <c r="Z208" i="16"/>
  <c r="AA208" i="16"/>
  <c r="U34" i="16"/>
  <c r="U37" i="16"/>
  <c r="Z39" i="16"/>
  <c r="U41" i="16"/>
  <c r="AA44" i="16"/>
  <c r="Y49" i="16"/>
  <c r="W65" i="16"/>
  <c r="Z76" i="16"/>
  <c r="V80" i="16"/>
  <c r="Z82" i="16"/>
  <c r="V114" i="16"/>
  <c r="U114" i="16"/>
  <c r="V124" i="16"/>
  <c r="W124" i="16"/>
  <c r="V134" i="16"/>
  <c r="U134" i="16"/>
  <c r="V156" i="16"/>
  <c r="U156" i="16"/>
  <c r="AA187" i="16"/>
  <c r="Y187" i="16"/>
  <c r="AA201" i="16"/>
  <c r="Z201" i="16"/>
  <c r="Y201" i="16"/>
  <c r="Y195" i="16"/>
  <c r="AA195" i="16"/>
  <c r="V37" i="16"/>
  <c r="AA39" i="16"/>
  <c r="V41" i="16"/>
  <c r="Z49" i="16"/>
  <c r="W52" i="16"/>
  <c r="W63" i="16"/>
  <c r="AA68" i="16"/>
  <c r="AA114" i="16"/>
  <c r="Z114" i="16"/>
  <c r="Y131" i="16"/>
  <c r="AA131" i="16"/>
  <c r="Y146" i="16"/>
  <c r="AA146" i="16"/>
  <c r="Z146" i="16"/>
  <c r="AA217" i="16"/>
  <c r="Z217" i="16"/>
  <c r="AA210" i="16"/>
  <c r="Z210" i="16"/>
  <c r="AA65" i="16"/>
  <c r="Y65" i="16"/>
  <c r="Y84" i="16"/>
  <c r="AA84" i="16"/>
  <c r="Y109" i="16"/>
  <c r="AA109" i="16"/>
  <c r="AA122" i="16"/>
  <c r="Z122" i="16"/>
  <c r="Y122" i="16"/>
  <c r="U132" i="16"/>
  <c r="W135" i="16"/>
  <c r="U135" i="16"/>
  <c r="Z144" i="16"/>
  <c r="AA144" i="16"/>
  <c r="AA170" i="16"/>
  <c r="Z170" i="16"/>
  <c r="W188" i="16"/>
  <c r="V188" i="16"/>
  <c r="V207" i="16"/>
  <c r="W207" i="16"/>
  <c r="V230" i="16"/>
  <c r="U230" i="16"/>
  <c r="W230" i="16"/>
  <c r="V108" i="16"/>
  <c r="U108" i="16"/>
  <c r="W121" i="16"/>
  <c r="U121" i="16"/>
  <c r="Y61" i="16"/>
  <c r="Z80" i="16"/>
  <c r="AA80" i="16"/>
  <c r="AA147" i="16"/>
  <c r="Z147" i="16"/>
  <c r="W171" i="16"/>
  <c r="V171" i="16"/>
  <c r="U171" i="16"/>
  <c r="AA176" i="16"/>
  <c r="Z176" i="16"/>
  <c r="U185" i="16"/>
  <c r="W185" i="16"/>
  <c r="W205" i="16"/>
  <c r="U205" i="16"/>
  <c r="Y117" i="16"/>
  <c r="AA117" i="16"/>
  <c r="Y133" i="16"/>
  <c r="AA133" i="16"/>
  <c r="Z133" i="16"/>
  <c r="Z29" i="16"/>
  <c r="Y40" i="16"/>
  <c r="U42" i="16"/>
  <c r="V48" i="16"/>
  <c r="Z61" i="16"/>
  <c r="V64" i="16"/>
  <c r="V99" i="16"/>
  <c r="W99" i="16"/>
  <c r="U107" i="16"/>
  <c r="W107" i="16"/>
  <c r="V107" i="16"/>
  <c r="V113" i="16"/>
  <c r="U113" i="16"/>
  <c r="Z117" i="16"/>
  <c r="Z128" i="16"/>
  <c r="Y128" i="16"/>
  <c r="Y132" i="16"/>
  <c r="AA132" i="16"/>
  <c r="Z132" i="16"/>
  <c r="Z142" i="16"/>
  <c r="Y142" i="16"/>
  <c r="AA154" i="16"/>
  <c r="Z154" i="16"/>
  <c r="U183" i="16"/>
  <c r="Z195" i="16"/>
  <c r="AA199" i="16"/>
  <c r="Z199" i="16"/>
  <c r="Y38" i="16"/>
  <c r="AA40" i="16"/>
  <c r="W42" i="16"/>
  <c r="U67" i="16"/>
  <c r="U97" i="16"/>
  <c r="U102" i="16"/>
  <c r="U120" i="16"/>
  <c r="W120" i="16"/>
  <c r="V120" i="16"/>
  <c r="W123" i="16"/>
  <c r="V123" i="16"/>
  <c r="Z126" i="16"/>
  <c r="Y126" i="16"/>
  <c r="U129" i="16"/>
  <c r="AA139" i="16"/>
  <c r="Z139" i="16"/>
  <c r="V152" i="16"/>
  <c r="U152" i="16"/>
  <c r="W158" i="16"/>
  <c r="V158" i="16"/>
  <c r="V172" i="16"/>
  <c r="W172" i="16"/>
  <c r="U172" i="16"/>
  <c r="AA179" i="16"/>
  <c r="Z179" i="16"/>
  <c r="V183" i="16"/>
  <c r="AA192" i="16"/>
  <c r="Z192" i="16"/>
  <c r="Y199" i="16"/>
  <c r="Y208" i="16"/>
  <c r="U222" i="16"/>
  <c r="V222" i="16"/>
  <c r="U252" i="16"/>
  <c r="U264" i="16"/>
  <c r="W281" i="16"/>
  <c r="W285" i="16"/>
  <c r="Z470" i="16"/>
  <c r="W489" i="16"/>
  <c r="Y494" i="16"/>
  <c r="W104" i="16"/>
  <c r="W136" i="16"/>
  <c r="V189" i="16"/>
  <c r="W200" i="16"/>
  <c r="W214" i="16"/>
  <c r="AA240" i="16"/>
  <c r="Z246" i="16"/>
  <c r="Z255" i="16"/>
  <c r="U267" i="16"/>
  <c r="V269" i="16"/>
  <c r="W300" i="16"/>
  <c r="Z308" i="16"/>
  <c r="U313" i="16"/>
  <c r="U326" i="16"/>
  <c r="AA344" i="16"/>
  <c r="U346" i="16"/>
  <c r="AA350" i="16"/>
  <c r="AA364" i="16"/>
  <c r="W370" i="16"/>
  <c r="Y372" i="16"/>
  <c r="W377" i="16"/>
  <c r="U382" i="16"/>
  <c r="U384" i="16"/>
  <c r="U388" i="16"/>
  <c r="U394" i="16"/>
  <c r="Y400" i="16"/>
  <c r="AB400" i="16" s="1"/>
  <c r="W405" i="16"/>
  <c r="W412" i="16"/>
  <c r="U414" i="16"/>
  <c r="AA415" i="16"/>
  <c r="Y423" i="16"/>
  <c r="U436" i="16"/>
  <c r="AA444" i="16"/>
  <c r="U453" i="16"/>
  <c r="U457" i="16"/>
  <c r="V464" i="16"/>
  <c r="V468" i="16"/>
  <c r="AA470" i="16"/>
  <c r="Y474" i="16"/>
  <c r="W486" i="16"/>
  <c r="Z494" i="16"/>
  <c r="U496" i="16"/>
  <c r="U144" i="16"/>
  <c r="U208" i="16"/>
  <c r="V219" i="16"/>
  <c r="AA246" i="16"/>
  <c r="U253" i="16"/>
  <c r="AA255" i="16"/>
  <c r="AB255" i="16" s="1"/>
  <c r="V267" i="16"/>
  <c r="W277" i="16"/>
  <c r="U282" i="16"/>
  <c r="V313" i="16"/>
  <c r="W317" i="16"/>
  <c r="U331" i="16"/>
  <c r="AA372" i="16"/>
  <c r="V382" i="16"/>
  <c r="W388" i="16"/>
  <c r="V394" i="16"/>
  <c r="Y414" i="16"/>
  <c r="V436" i="16"/>
  <c r="Y443" i="16"/>
  <c r="Y447" i="16"/>
  <c r="W457" i="16"/>
  <c r="W464" i="16"/>
  <c r="AA466" i="16"/>
  <c r="AA474" i="16"/>
  <c r="AB474" i="16" s="1"/>
  <c r="U477" i="16"/>
  <c r="AA481" i="16"/>
  <c r="Y486" i="16"/>
  <c r="Y488" i="16"/>
  <c r="Y233" i="16"/>
  <c r="Y239" i="16"/>
  <c r="V282" i="16"/>
  <c r="U310" i="16"/>
  <c r="V331" i="16"/>
  <c r="U381" i="16"/>
  <c r="U387" i="16"/>
  <c r="Y388" i="16"/>
  <c r="AB388" i="16" s="1"/>
  <c r="V422" i="16"/>
  <c r="Y460" i="16"/>
  <c r="AB460" i="16" s="1"/>
  <c r="U473" i="16"/>
  <c r="W477" i="16"/>
  <c r="U499" i="16"/>
  <c r="U270" i="16"/>
  <c r="W76" i="16"/>
  <c r="W169" i="16"/>
  <c r="U184" i="16"/>
  <c r="Y247" i="16"/>
  <c r="V254" i="16"/>
  <c r="V262" i="16"/>
  <c r="W266" i="16"/>
  <c r="W270" i="16"/>
  <c r="U278" i="16"/>
  <c r="U290" i="16"/>
  <c r="AA301" i="16"/>
  <c r="Y310" i="16"/>
  <c r="AA315" i="16"/>
  <c r="W334" i="16"/>
  <c r="Z340" i="16"/>
  <c r="V345" i="16"/>
  <c r="V351" i="16"/>
  <c r="Z353" i="16"/>
  <c r="W361" i="16"/>
  <c r="V363" i="16"/>
  <c r="W371" i="16"/>
  <c r="Z381" i="16"/>
  <c r="AB381" i="16" s="1"/>
  <c r="Z383" i="16"/>
  <c r="Y385" i="16"/>
  <c r="Y387" i="16"/>
  <c r="Y393" i="16"/>
  <c r="V397" i="16"/>
  <c r="U404" i="16"/>
  <c r="Y406" i="16"/>
  <c r="W411" i="16"/>
  <c r="V413" i="16"/>
  <c r="Z420" i="16"/>
  <c r="Z422" i="16"/>
  <c r="V428" i="16"/>
  <c r="W445" i="16"/>
  <c r="W450" i="16"/>
  <c r="U452" i="16"/>
  <c r="V467" i="16"/>
  <c r="U491" i="16"/>
  <c r="W493" i="16"/>
  <c r="U217" i="16"/>
  <c r="Z247" i="16"/>
  <c r="W254" i="16"/>
  <c r="W262" i="16"/>
  <c r="W278" i="16"/>
  <c r="V285" i="16"/>
  <c r="V290" i="16"/>
  <c r="V304" i="16"/>
  <c r="Z310" i="16"/>
  <c r="V312" i="16"/>
  <c r="AA334" i="16"/>
  <c r="Z371" i="16"/>
  <c r="AA383" i="16"/>
  <c r="AA387" i="16"/>
  <c r="U391" i="16"/>
  <c r="Z393" i="16"/>
  <c r="V404" i="16"/>
  <c r="AA406" i="16"/>
  <c r="U409" i="16"/>
  <c r="V452" i="16"/>
  <c r="Z94" i="16"/>
  <c r="Y94" i="16"/>
  <c r="U149" i="16"/>
  <c r="W149" i="16"/>
  <c r="V149" i="16"/>
  <c r="AA169" i="16"/>
  <c r="Z169" i="16"/>
  <c r="W225" i="16"/>
  <c r="V225" i="16"/>
  <c r="Y278" i="16"/>
  <c r="AA278" i="16"/>
  <c r="W296" i="16"/>
  <c r="V296" i="16"/>
  <c r="W333" i="16"/>
  <c r="U333" i="16"/>
  <c r="V368" i="16"/>
  <c r="U368" i="16"/>
  <c r="W155" i="16"/>
  <c r="V155" i="16"/>
  <c r="AA159" i="16"/>
  <c r="Y159" i="16"/>
  <c r="Z161" i="16"/>
  <c r="Y161" i="16"/>
  <c r="W177" i="16"/>
  <c r="V177" i="16"/>
  <c r="Z184" i="16"/>
  <c r="Y184" i="16"/>
  <c r="AA254" i="16"/>
  <c r="Z254" i="16"/>
  <c r="AA256" i="16"/>
  <c r="Z256" i="16"/>
  <c r="V294" i="16"/>
  <c r="W294" i="16"/>
  <c r="U294" i="16"/>
  <c r="AA300" i="16"/>
  <c r="Z300" i="16"/>
  <c r="W315" i="16"/>
  <c r="U315" i="16"/>
  <c r="W321" i="16"/>
  <c r="V321" i="16"/>
  <c r="Y338" i="16"/>
  <c r="AA338" i="16"/>
  <c r="U358" i="16"/>
  <c r="W358" i="16"/>
  <c r="W389" i="16"/>
  <c r="V389" i="16"/>
  <c r="Y391" i="16"/>
  <c r="AA391" i="16"/>
  <c r="Z391" i="16"/>
  <c r="V458" i="16"/>
  <c r="U458" i="16"/>
  <c r="W458" i="16"/>
  <c r="AA478" i="16"/>
  <c r="Y478" i="16"/>
  <c r="Z478" i="16"/>
  <c r="W25" i="16"/>
  <c r="U25" i="16"/>
  <c r="V35" i="16"/>
  <c r="Z38" i="16"/>
  <c r="U47" i="16"/>
  <c r="V51" i="16"/>
  <c r="U58" i="16"/>
  <c r="U63" i="16"/>
  <c r="Z64" i="16"/>
  <c r="Y64" i="16"/>
  <c r="AA66" i="16"/>
  <c r="Y66" i="16"/>
  <c r="AA74" i="16"/>
  <c r="U77" i="16"/>
  <c r="V91" i="16"/>
  <c r="V92" i="16"/>
  <c r="W92" i="16"/>
  <c r="U95" i="16"/>
  <c r="AA100" i="16"/>
  <c r="V106" i="16"/>
  <c r="V116" i="16"/>
  <c r="U116" i="16"/>
  <c r="W118" i="16"/>
  <c r="AA120" i="16"/>
  <c r="AA128" i="16"/>
  <c r="AA138" i="16"/>
  <c r="W142" i="16"/>
  <c r="Y149" i="16"/>
  <c r="AA149" i="16"/>
  <c r="Z152" i="16"/>
  <c r="V216" i="16"/>
  <c r="U216" i="16"/>
  <c r="W222" i="16"/>
  <c r="V228" i="16"/>
  <c r="U228" i="16"/>
  <c r="V253" i="16"/>
  <c r="Y271" i="16"/>
  <c r="AA271" i="16"/>
  <c r="U274" i="16"/>
  <c r="W274" i="16"/>
  <c r="AA287" i="16"/>
  <c r="Z287" i="16"/>
  <c r="AA303" i="16"/>
  <c r="V308" i="16"/>
  <c r="U308" i="16"/>
  <c r="U318" i="16"/>
  <c r="V318" i="16"/>
  <c r="W339" i="16"/>
  <c r="V339" i="16"/>
  <c r="U339" i="16"/>
  <c r="AA368" i="16"/>
  <c r="Z368" i="16"/>
  <c r="Y368" i="16"/>
  <c r="V433" i="16"/>
  <c r="U433" i="16"/>
  <c r="AA456" i="16"/>
  <c r="Z456" i="16"/>
  <c r="Y456" i="16"/>
  <c r="W487" i="16"/>
  <c r="V487" i="16"/>
  <c r="U487" i="16"/>
  <c r="W72" i="16"/>
  <c r="V72" i="16"/>
  <c r="AA45" i="16"/>
  <c r="Z45" i="16"/>
  <c r="Y165" i="16"/>
  <c r="Z165" i="16"/>
  <c r="V181" i="16"/>
  <c r="W181" i="16"/>
  <c r="U181" i="16"/>
  <c r="U232" i="16"/>
  <c r="V259" i="16"/>
  <c r="U259" i="16"/>
  <c r="Y339" i="16"/>
  <c r="AA339" i="16"/>
  <c r="Z339" i="16"/>
  <c r="W33" i="16"/>
  <c r="V33" i="16"/>
  <c r="V55" i="16"/>
  <c r="U55" i="16"/>
  <c r="Z118" i="16"/>
  <c r="Y118" i="16"/>
  <c r="Z134" i="16"/>
  <c r="Y134" i="16"/>
  <c r="V140" i="16"/>
  <c r="W140" i="16"/>
  <c r="U140" i="16"/>
  <c r="W176" i="16"/>
  <c r="V176" i="16"/>
  <c r="W187" i="16"/>
  <c r="V187" i="16"/>
  <c r="V215" i="16"/>
  <c r="U215" i="16"/>
  <c r="V220" i="16"/>
  <c r="W220" i="16"/>
  <c r="W224" i="16"/>
  <c r="V224" i="16"/>
  <c r="V232" i="16"/>
  <c r="V233" i="16"/>
  <c r="AA236" i="16"/>
  <c r="Z236" i="16"/>
  <c r="AA253" i="16"/>
  <c r="Y253" i="16"/>
  <c r="U291" i="16"/>
  <c r="W291" i="16"/>
  <c r="V291" i="16"/>
  <c r="U301" i="16"/>
  <c r="W301" i="16"/>
  <c r="V301" i="16"/>
  <c r="W319" i="16"/>
  <c r="V319" i="16"/>
  <c r="U319" i="16"/>
  <c r="U329" i="16"/>
  <c r="V329" i="16"/>
  <c r="Z336" i="16"/>
  <c r="AA336" i="16"/>
  <c r="Y336" i="16"/>
  <c r="V359" i="16"/>
  <c r="U359" i="16"/>
  <c r="W376" i="16"/>
  <c r="V376" i="16"/>
  <c r="U376" i="16"/>
  <c r="W379" i="16"/>
  <c r="V379" i="16"/>
  <c r="U379" i="16"/>
  <c r="W398" i="16"/>
  <c r="V398" i="16"/>
  <c r="Y407" i="16"/>
  <c r="AA407" i="16"/>
  <c r="AA472" i="16"/>
  <c r="Z472" i="16"/>
  <c r="Y472" i="16"/>
  <c r="V494" i="16"/>
  <c r="W494" i="16"/>
  <c r="U494" i="16"/>
  <c r="Z498" i="16"/>
  <c r="AA498" i="16"/>
  <c r="Z54" i="16"/>
  <c r="AA54" i="16"/>
  <c r="AA57" i="16"/>
  <c r="Y57" i="16"/>
  <c r="Z136" i="16"/>
  <c r="AA136" i="16"/>
  <c r="Y136" i="16"/>
  <c r="V160" i="16"/>
  <c r="U160" i="16"/>
  <c r="V293" i="16"/>
  <c r="U293" i="16"/>
  <c r="AA341" i="16"/>
  <c r="Z341" i="16"/>
  <c r="V454" i="16"/>
  <c r="U454" i="16"/>
  <c r="W454" i="16"/>
  <c r="W93" i="16"/>
  <c r="V93" i="16"/>
  <c r="Y108" i="16"/>
  <c r="W137" i="16"/>
  <c r="Y139" i="16"/>
  <c r="V148" i="16"/>
  <c r="W148" i="16"/>
  <c r="U153" i="16"/>
  <c r="Z158" i="16"/>
  <c r="Y158" i="16"/>
  <c r="V169" i="16"/>
  <c r="W198" i="16"/>
  <c r="V198" i="16"/>
  <c r="AA215" i="16"/>
  <c r="Y215" i="16"/>
  <c r="AA226" i="16"/>
  <c r="Z226" i="16"/>
  <c r="U231" i="16"/>
  <c r="W233" i="16"/>
  <c r="U245" i="16"/>
  <c r="V264" i="16"/>
  <c r="AA268" i="16"/>
  <c r="Z268" i="16"/>
  <c r="AA272" i="16"/>
  <c r="Y272" i="16"/>
  <c r="Z288" i="16"/>
  <c r="Y288" i="16"/>
  <c r="W307" i="16"/>
  <c r="V307" i="16"/>
  <c r="U307" i="16"/>
  <c r="U337" i="16"/>
  <c r="W337" i="16"/>
  <c r="V337" i="16"/>
  <c r="AA354" i="16"/>
  <c r="Z354" i="16"/>
  <c r="Y357" i="16"/>
  <c r="Z357" i="16"/>
  <c r="Y379" i="16"/>
  <c r="AA379" i="16"/>
  <c r="W481" i="16"/>
  <c r="V481" i="16"/>
  <c r="U481" i="16"/>
  <c r="U177" i="16"/>
  <c r="U180" i="16"/>
  <c r="U182" i="16"/>
  <c r="V182" i="16"/>
  <c r="AA185" i="16"/>
  <c r="Z185" i="16"/>
  <c r="U192" i="16"/>
  <c r="U193" i="16"/>
  <c r="U206" i="16"/>
  <c r="U225" i="16"/>
  <c r="W231" i="16"/>
  <c r="W235" i="16"/>
  <c r="V235" i="16"/>
  <c r="W241" i="16"/>
  <c r="U241" i="16"/>
  <c r="V245" i="16"/>
  <c r="Y248" i="16"/>
  <c r="AA262" i="16"/>
  <c r="Z262" i="16"/>
  <c r="W280" i="16"/>
  <c r="V280" i="16"/>
  <c r="V284" i="16"/>
  <c r="W284" i="16"/>
  <c r="V286" i="16"/>
  <c r="W286" i="16"/>
  <c r="U286" i="16"/>
  <c r="U289" i="16"/>
  <c r="W289" i="16"/>
  <c r="V289" i="16"/>
  <c r="V315" i="16"/>
  <c r="Z342" i="16"/>
  <c r="AA342" i="16"/>
  <c r="AA352" i="16"/>
  <c r="Z352" i="16"/>
  <c r="V358" i="16"/>
  <c r="V367" i="16"/>
  <c r="U367" i="16"/>
  <c r="W367" i="16"/>
  <c r="W408" i="16"/>
  <c r="V408" i="16"/>
  <c r="U408" i="16"/>
  <c r="W434" i="16"/>
  <c r="V434" i="16"/>
  <c r="U434" i="16"/>
  <c r="V439" i="16"/>
  <c r="U439" i="16"/>
  <c r="Z490" i="16"/>
  <c r="AA490" i="16"/>
  <c r="Y490" i="16"/>
  <c r="Z112" i="16"/>
  <c r="Y112" i="16"/>
  <c r="W61" i="16"/>
  <c r="V61" i="16"/>
  <c r="Y36" i="16"/>
  <c r="Z46" i="16"/>
  <c r="Y48" i="16"/>
  <c r="V71" i="16"/>
  <c r="U71" i="16"/>
  <c r="V96" i="16"/>
  <c r="AA97" i="16"/>
  <c r="Y97" i="16"/>
  <c r="Z108" i="16"/>
  <c r="Y125" i="16"/>
  <c r="AA125" i="16"/>
  <c r="W153" i="16"/>
  <c r="AA172" i="16"/>
  <c r="Y172" i="16"/>
  <c r="W34" i="16"/>
  <c r="Z36" i="16"/>
  <c r="U38" i="16"/>
  <c r="W39" i="16"/>
  <c r="U39" i="16"/>
  <c r="AA46" i="16"/>
  <c r="AA48" i="16"/>
  <c r="W50" i="16"/>
  <c r="V50" i="16"/>
  <c r="Z52" i="16"/>
  <c r="V54" i="16"/>
  <c r="V59" i="16"/>
  <c r="V60" i="16"/>
  <c r="U60" i="16"/>
  <c r="AA62" i="16"/>
  <c r="AA64" i="16"/>
  <c r="Y68" i="16"/>
  <c r="Y69" i="16"/>
  <c r="AA69" i="16"/>
  <c r="Z78" i="16"/>
  <c r="AB78" i="16" s="1"/>
  <c r="Z83" i="16"/>
  <c r="U85" i="16"/>
  <c r="W87" i="16"/>
  <c r="Y92" i="16"/>
  <c r="AA94" i="16"/>
  <c r="Y98" i="16"/>
  <c r="W105" i="16"/>
  <c r="V105" i="16"/>
  <c r="Y107" i="16"/>
  <c r="V112" i="16"/>
  <c r="V121" i="16"/>
  <c r="Y124" i="16"/>
  <c r="U126" i="16"/>
  <c r="W132" i="16"/>
  <c r="W139" i="16"/>
  <c r="V139" i="16"/>
  <c r="U139" i="16"/>
  <c r="V145" i="16"/>
  <c r="Y153" i="16"/>
  <c r="Z159" i="16"/>
  <c r="Z163" i="16"/>
  <c r="V167" i="16"/>
  <c r="Y169" i="16"/>
  <c r="Y177" i="16"/>
  <c r="V180" i="16"/>
  <c r="V184" i="16"/>
  <c r="V192" i="16"/>
  <c r="V193" i="16"/>
  <c r="Y194" i="16"/>
  <c r="V206" i="16"/>
  <c r="U209" i="16"/>
  <c r="W212" i="16"/>
  <c r="W221" i="16"/>
  <c r="V221" i="16"/>
  <c r="V223" i="16"/>
  <c r="U223" i="16"/>
  <c r="Y225" i="16"/>
  <c r="W227" i="16"/>
  <c r="U227" i="16"/>
  <c r="U240" i="16"/>
  <c r="Z248" i="16"/>
  <c r="AB248" i="16" s="1"/>
  <c r="Y254" i="16"/>
  <c r="Y256" i="16"/>
  <c r="AA264" i="16"/>
  <c r="Y264" i="16"/>
  <c r="Z278" i="16"/>
  <c r="AA284" i="16"/>
  <c r="Z284" i="16"/>
  <c r="Y284" i="16"/>
  <c r="U296" i="16"/>
  <c r="Y300" i="16"/>
  <c r="W308" i="16"/>
  <c r="U335" i="16"/>
  <c r="Z338" i="16"/>
  <c r="U343" i="16"/>
  <c r="W343" i="16"/>
  <c r="V343" i="16"/>
  <c r="U349" i="16"/>
  <c r="Y362" i="16"/>
  <c r="AA362" i="16"/>
  <c r="U389" i="16"/>
  <c r="AA436" i="16"/>
  <c r="Z436" i="16"/>
  <c r="V462" i="16"/>
  <c r="W462" i="16"/>
  <c r="U462" i="16"/>
  <c r="U488" i="16"/>
  <c r="W488" i="16"/>
  <c r="V488" i="16"/>
  <c r="Z34" i="16"/>
  <c r="AA34" i="16"/>
  <c r="V100" i="16"/>
  <c r="W100" i="16"/>
  <c r="V138" i="16"/>
  <c r="U138" i="16"/>
  <c r="V168" i="16"/>
  <c r="W168" i="16"/>
  <c r="Y279" i="16"/>
  <c r="AA279" i="16"/>
  <c r="Z279" i="16"/>
  <c r="Y52" i="16"/>
  <c r="Y53" i="16"/>
  <c r="AA53" i="16"/>
  <c r="Z57" i="16"/>
  <c r="Y62" i="16"/>
  <c r="V122" i="16"/>
  <c r="U122" i="16"/>
  <c r="V36" i="16"/>
  <c r="U36" i="16"/>
  <c r="W38" i="16"/>
  <c r="AB39" i="16"/>
  <c r="V45" i="16"/>
  <c r="Z59" i="16"/>
  <c r="AB59" i="16" s="1"/>
  <c r="U66" i="16"/>
  <c r="U70" i="16"/>
  <c r="Z92" i="16"/>
  <c r="Z98" i="16"/>
  <c r="U103" i="16"/>
  <c r="Z107" i="16"/>
  <c r="U110" i="16"/>
  <c r="W112" i="16"/>
  <c r="U123" i="16"/>
  <c r="V126" i="16"/>
  <c r="U131" i="16"/>
  <c r="V136" i="16"/>
  <c r="W138" i="16"/>
  <c r="Y141" i="16"/>
  <c r="AA141" i="16"/>
  <c r="Y147" i="16"/>
  <c r="AB147" i="16" s="1"/>
  <c r="Z149" i="16"/>
  <c r="Z153" i="16"/>
  <c r="U155" i="16"/>
  <c r="AA163" i="16"/>
  <c r="AA175" i="16"/>
  <c r="Z175" i="16"/>
  <c r="Z177" i="16"/>
  <c r="Z180" i="16"/>
  <c r="Z194" i="16"/>
  <c r="Y210" i="16"/>
  <c r="AA223" i="16"/>
  <c r="Z223" i="16"/>
  <c r="Z225" i="16"/>
  <c r="V236" i="16"/>
  <c r="W238" i="16"/>
  <c r="V238" i="16"/>
  <c r="V240" i="16"/>
  <c r="W248" i="16"/>
  <c r="V248" i="16"/>
  <c r="U248" i="16"/>
  <c r="W256" i="16"/>
  <c r="U256" i="16"/>
  <c r="W261" i="16"/>
  <c r="V261" i="16"/>
  <c r="Z271" i="16"/>
  <c r="V274" i="16"/>
  <c r="V281" i="16"/>
  <c r="Y287" i="16"/>
  <c r="Z302" i="16"/>
  <c r="AA302" i="16"/>
  <c r="W318" i="16"/>
  <c r="U321" i="16"/>
  <c r="W323" i="16"/>
  <c r="U323" i="16"/>
  <c r="W335" i="16"/>
  <c r="W349" i="16"/>
  <c r="W368" i="16"/>
  <c r="V372" i="16"/>
  <c r="U372" i="16"/>
  <c r="W372" i="16"/>
  <c r="Z399" i="16"/>
  <c r="Y399" i="16"/>
  <c r="AA399" i="16"/>
  <c r="AA426" i="16"/>
  <c r="Z426" i="16"/>
  <c r="Y426" i="16"/>
  <c r="AA462" i="16"/>
  <c r="Y462" i="16"/>
  <c r="W350" i="16"/>
  <c r="V350" i="16"/>
  <c r="U374" i="16"/>
  <c r="V374" i="16"/>
  <c r="W403" i="16"/>
  <c r="U403" i="16"/>
  <c r="W441" i="16"/>
  <c r="V441" i="16"/>
  <c r="U441" i="16"/>
  <c r="W446" i="16"/>
  <c r="V446" i="16"/>
  <c r="U446" i="16"/>
  <c r="Y489" i="16"/>
  <c r="AA489" i="16"/>
  <c r="V492" i="16"/>
  <c r="U492" i="16"/>
  <c r="Y497" i="16"/>
  <c r="AA497" i="16"/>
  <c r="Z497" i="16"/>
  <c r="U52" i="16"/>
  <c r="U68" i="16"/>
  <c r="W108" i="16"/>
  <c r="U124" i="16"/>
  <c r="W130" i="16"/>
  <c r="W152" i="16"/>
  <c r="U154" i="16"/>
  <c r="W239" i="16"/>
  <c r="V302" i="16"/>
  <c r="U302" i="16"/>
  <c r="AA324" i="16"/>
  <c r="Z324" i="16"/>
  <c r="Z348" i="16"/>
  <c r="Y348" i="16"/>
  <c r="AA356" i="16"/>
  <c r="Z356" i="16"/>
  <c r="V365" i="16"/>
  <c r="U365" i="16"/>
  <c r="W393" i="16"/>
  <c r="V393" i="16"/>
  <c r="W400" i="16"/>
  <c r="V400" i="16"/>
  <c r="Y409" i="16"/>
  <c r="AA409" i="16"/>
  <c r="V424" i="16"/>
  <c r="U424" i="16"/>
  <c r="V478" i="16"/>
  <c r="W478" i="16"/>
  <c r="U478" i="16"/>
  <c r="U486" i="16"/>
  <c r="U277" i="16"/>
  <c r="V299" i="16"/>
  <c r="Z318" i="16"/>
  <c r="AA318" i="16"/>
  <c r="U324" i="16"/>
  <c r="V326" i="16"/>
  <c r="Z330" i="16"/>
  <c r="W353" i="16"/>
  <c r="V353" i="16"/>
  <c r="W355" i="16"/>
  <c r="V355" i="16"/>
  <c r="V375" i="16"/>
  <c r="U375" i="16"/>
  <c r="Z378" i="16"/>
  <c r="Y380" i="16"/>
  <c r="V383" i="16"/>
  <c r="W383" i="16"/>
  <c r="U383" i="16"/>
  <c r="V385" i="16"/>
  <c r="U385" i="16"/>
  <c r="V390" i="16"/>
  <c r="U390" i="16"/>
  <c r="AA404" i="16"/>
  <c r="Z404" i="16"/>
  <c r="Y404" i="16"/>
  <c r="V406" i="16"/>
  <c r="U406" i="16"/>
  <c r="Z416" i="16"/>
  <c r="V419" i="16"/>
  <c r="W419" i="16"/>
  <c r="W455" i="16"/>
  <c r="V455" i="16"/>
  <c r="U455" i="16"/>
  <c r="V461" i="16"/>
  <c r="V465" i="16"/>
  <c r="Y479" i="16"/>
  <c r="AA480" i="16"/>
  <c r="U275" i="16"/>
  <c r="W299" i="16"/>
  <c r="W302" i="16"/>
  <c r="V306" i="16"/>
  <c r="W306" i="16"/>
  <c r="V317" i="16"/>
  <c r="W324" i="16"/>
  <c r="AA330" i="16"/>
  <c r="W332" i="16"/>
  <c r="Y334" i="16"/>
  <c r="Y340" i="16"/>
  <c r="AB340" i="16" s="1"/>
  <c r="W342" i="16"/>
  <c r="V342" i="16"/>
  <c r="Y347" i="16"/>
  <c r="AA347" i="16"/>
  <c r="V364" i="16"/>
  <c r="W364" i="16"/>
  <c r="AA369" i="16"/>
  <c r="Y369" i="16"/>
  <c r="Y373" i="16"/>
  <c r="AA373" i="16"/>
  <c r="Z373" i="16"/>
  <c r="AA378" i="16"/>
  <c r="Z380" i="16"/>
  <c r="U393" i="16"/>
  <c r="U405" i="16"/>
  <c r="AA416" i="16"/>
  <c r="AA425" i="16"/>
  <c r="Z425" i="16"/>
  <c r="Y425" i="16"/>
  <c r="W465" i="16"/>
  <c r="W469" i="16"/>
  <c r="V469" i="16"/>
  <c r="Z479" i="16"/>
  <c r="Z489" i="16"/>
  <c r="AA435" i="16"/>
  <c r="Z435" i="16"/>
  <c r="V485" i="16"/>
  <c r="U485" i="16"/>
  <c r="V497" i="16"/>
  <c r="U497" i="16"/>
  <c r="W500" i="16"/>
  <c r="V500" i="16"/>
  <c r="U500" i="16"/>
  <c r="V496" i="16"/>
  <c r="W314" i="16"/>
  <c r="U334" i="16"/>
  <c r="W346" i="16"/>
  <c r="AA375" i="16"/>
  <c r="V381" i="16"/>
  <c r="Z385" i="16"/>
  <c r="Y389" i="16"/>
  <c r="U396" i="16"/>
  <c r="W414" i="16"/>
  <c r="AA423" i="16"/>
  <c r="Y432" i="16"/>
  <c r="Y444" i="16"/>
  <c r="Y458" i="16"/>
  <c r="V460" i="16"/>
  <c r="Z465" i="16"/>
  <c r="U495" i="16"/>
  <c r="V499" i="16"/>
  <c r="U272" i="16"/>
  <c r="Y276" i="16"/>
  <c r="Y280" i="16"/>
  <c r="U312" i="16"/>
  <c r="Z408" i="16"/>
  <c r="V416" i="16"/>
  <c r="Y466" i="16"/>
  <c r="U468" i="16"/>
  <c r="Z481" i="16"/>
  <c r="U28" i="16"/>
  <c r="W28" i="16"/>
  <c r="U26" i="16"/>
  <c r="W26" i="16"/>
  <c r="U27" i="16"/>
  <c r="U30" i="16"/>
  <c r="W30" i="16"/>
  <c r="V25" i="16"/>
  <c r="V27" i="16"/>
  <c r="U29" i="16"/>
  <c r="Y30" i="16"/>
  <c r="Y32" i="16"/>
  <c r="V29" i="16"/>
  <c r="Z30" i="16"/>
  <c r="AA32" i="16"/>
  <c r="AA31" i="16"/>
  <c r="Z31" i="16"/>
  <c r="U31" i="16"/>
  <c r="Y28" i="16"/>
  <c r="Z28" i="16"/>
  <c r="Y24" i="16"/>
  <c r="AA24" i="16"/>
  <c r="U23" i="16"/>
  <c r="V23" i="16"/>
  <c r="Z23" i="16"/>
  <c r="AA23" i="16"/>
  <c r="Y22" i="16"/>
  <c r="Z22" i="16"/>
  <c r="U22" i="16"/>
  <c r="AA25" i="16"/>
  <c r="Z25" i="16"/>
  <c r="Y25" i="16"/>
  <c r="AA191" i="16"/>
  <c r="Z191" i="16"/>
  <c r="Y191" i="16"/>
  <c r="AA33" i="16"/>
  <c r="Z33" i="16"/>
  <c r="Y33" i="16"/>
  <c r="Y47" i="16"/>
  <c r="AA47" i="16"/>
  <c r="Z47" i="16"/>
  <c r="W117" i="16"/>
  <c r="V117" i="16"/>
  <c r="U117" i="16"/>
  <c r="AA121" i="16"/>
  <c r="Z121" i="16"/>
  <c r="Y121" i="16"/>
  <c r="AA106" i="16"/>
  <c r="Z106" i="16"/>
  <c r="Y106" i="16"/>
  <c r="AA41" i="16"/>
  <c r="Z41" i="16"/>
  <c r="Y41" i="16"/>
  <c r="W62" i="16"/>
  <c r="V62" i="16"/>
  <c r="U62" i="16"/>
  <c r="Y85" i="16"/>
  <c r="AA85" i="16"/>
  <c r="Z85" i="16"/>
  <c r="W24" i="16"/>
  <c r="V24" i="16"/>
  <c r="W32" i="16"/>
  <c r="V32" i="16"/>
  <c r="AA77" i="16"/>
  <c r="Z77" i="16"/>
  <c r="Y77" i="16"/>
  <c r="W40" i="16"/>
  <c r="V40" i="16"/>
  <c r="AA89" i="16"/>
  <c r="Z89" i="16"/>
  <c r="Y89" i="16"/>
  <c r="W111" i="16"/>
  <c r="V111" i="16"/>
  <c r="U111" i="16"/>
  <c r="W36" i="16"/>
  <c r="W44" i="16"/>
  <c r="Z56" i="16"/>
  <c r="Y56" i="16"/>
  <c r="W74" i="16"/>
  <c r="U74" i="16"/>
  <c r="W86" i="16"/>
  <c r="U86" i="16"/>
  <c r="Y29" i="16"/>
  <c r="Y37" i="16"/>
  <c r="Y45" i="16"/>
  <c r="W48" i="16"/>
  <c r="U50" i="16"/>
  <c r="U54" i="16"/>
  <c r="W82" i="16"/>
  <c r="AA252" i="16"/>
  <c r="Z252" i="16"/>
  <c r="Y252" i="16"/>
  <c r="Y27" i="16"/>
  <c r="Y35" i="16"/>
  <c r="Y43" i="16"/>
  <c r="V47" i="16"/>
  <c r="Y51" i="16"/>
  <c r="W60" i="16"/>
  <c r="Z65" i="16"/>
  <c r="V66" i="16"/>
  <c r="Y67" i="16"/>
  <c r="V74" i="16"/>
  <c r="W78" i="16"/>
  <c r="U78" i="16"/>
  <c r="Y95" i="16"/>
  <c r="AA95" i="16"/>
  <c r="Z95" i="16"/>
  <c r="AC502" i="16"/>
  <c r="Y26" i="16"/>
  <c r="Z27" i="16"/>
  <c r="V31" i="16"/>
  <c r="Y34" i="16"/>
  <c r="Z35" i="16"/>
  <c r="V39" i="16"/>
  <c r="Y42" i="16"/>
  <c r="Z43" i="16"/>
  <c r="U49" i="16"/>
  <c r="Z51" i="16"/>
  <c r="U53" i="16"/>
  <c r="Y54" i="16"/>
  <c r="Y58" i="16"/>
  <c r="W64" i="16"/>
  <c r="Z67" i="16"/>
  <c r="Y75" i="16"/>
  <c r="AA75" i="16"/>
  <c r="V86" i="16"/>
  <c r="W88" i="16"/>
  <c r="V88" i="16"/>
  <c r="U88" i="16"/>
  <c r="Y103" i="16"/>
  <c r="AA103" i="16"/>
  <c r="Z103" i="16"/>
  <c r="Z166" i="16"/>
  <c r="Y166" i="16"/>
  <c r="AA166" i="16"/>
  <c r="V22" i="16"/>
  <c r="Z26" i="16"/>
  <c r="Y50" i="16"/>
  <c r="V53" i="16"/>
  <c r="AA56" i="16"/>
  <c r="Z58" i="16"/>
  <c r="Y70" i="16"/>
  <c r="Z72" i="16"/>
  <c r="Y72" i="16"/>
  <c r="Y79" i="16"/>
  <c r="AA79" i="16"/>
  <c r="W81" i="16"/>
  <c r="V81" i="16"/>
  <c r="Y83" i="16"/>
  <c r="W101" i="16"/>
  <c r="V101" i="16"/>
  <c r="U101" i="16"/>
  <c r="AA119" i="16"/>
  <c r="Y119" i="16"/>
  <c r="Z119" i="16"/>
  <c r="Z50" i="16"/>
  <c r="Y63" i="16"/>
  <c r="AA63" i="16"/>
  <c r="W69" i="16"/>
  <c r="V69" i="16"/>
  <c r="AA70" i="16"/>
  <c r="AA81" i="16"/>
  <c r="Z81" i="16"/>
  <c r="W98" i="16"/>
  <c r="U98" i="16"/>
  <c r="AA99" i="16"/>
  <c r="Z99" i="16"/>
  <c r="Y99" i="16"/>
  <c r="AA143" i="16"/>
  <c r="Y143" i="16"/>
  <c r="Z143" i="16"/>
  <c r="W55" i="16"/>
  <c r="Z66" i="16"/>
  <c r="Z71" i="16"/>
  <c r="U72" i="16"/>
  <c r="AA73" i="16"/>
  <c r="Z73" i="16"/>
  <c r="AA93" i="16"/>
  <c r="Z93" i="16"/>
  <c r="Y93" i="16"/>
  <c r="AA127" i="16"/>
  <c r="Y127" i="16"/>
  <c r="Z127" i="16"/>
  <c r="W80" i="16"/>
  <c r="AA91" i="16"/>
  <c r="W96" i="16"/>
  <c r="Z97" i="16"/>
  <c r="V102" i="16"/>
  <c r="U105" i="16"/>
  <c r="W109" i="16"/>
  <c r="V109" i="16"/>
  <c r="U109" i="16"/>
  <c r="Z110" i="16"/>
  <c r="AA110" i="16"/>
  <c r="AA111" i="16"/>
  <c r="Y111" i="16"/>
  <c r="AA135" i="16"/>
  <c r="Y135" i="16"/>
  <c r="Z135" i="16"/>
  <c r="AA151" i="16"/>
  <c r="Y151" i="16"/>
  <c r="Y157" i="16"/>
  <c r="AA157" i="16"/>
  <c r="Z157" i="16"/>
  <c r="V162" i="16"/>
  <c r="W162" i="16"/>
  <c r="U162" i="16"/>
  <c r="AA113" i="16"/>
  <c r="Y113" i="16"/>
  <c r="W125" i="16"/>
  <c r="V125" i="16"/>
  <c r="U125" i="16"/>
  <c r="Z168" i="16"/>
  <c r="Y168" i="16"/>
  <c r="W174" i="16"/>
  <c r="V174" i="16"/>
  <c r="U174" i="16"/>
  <c r="AA214" i="16"/>
  <c r="Z214" i="16"/>
  <c r="V150" i="16"/>
  <c r="W150" i="16"/>
  <c r="U150" i="16"/>
  <c r="W203" i="16"/>
  <c r="V203" i="16"/>
  <c r="U203" i="16"/>
  <c r="W213" i="16"/>
  <c r="V213" i="16"/>
  <c r="U213" i="16"/>
  <c r="AA244" i="16"/>
  <c r="Z244" i="16"/>
  <c r="Y244" i="16"/>
  <c r="W298" i="16"/>
  <c r="V298" i="16"/>
  <c r="U298" i="16"/>
  <c r="Y82" i="16"/>
  <c r="V85" i="16"/>
  <c r="U90" i="16"/>
  <c r="U94" i="16"/>
  <c r="Z104" i="16"/>
  <c r="Y104" i="16"/>
  <c r="W116" i="16"/>
  <c r="AA167" i="16"/>
  <c r="Y167" i="16"/>
  <c r="Z167" i="16"/>
  <c r="AB193" i="16"/>
  <c r="W276" i="16"/>
  <c r="V276" i="16"/>
  <c r="U276" i="16"/>
  <c r="V90" i="16"/>
  <c r="V94" i="16"/>
  <c r="U104" i="16"/>
  <c r="AA129" i="16"/>
  <c r="Z129" i="16"/>
  <c r="Y129" i="16"/>
  <c r="AA137" i="16"/>
  <c r="Z137" i="16"/>
  <c r="Y137" i="16"/>
  <c r="AA145" i="16"/>
  <c r="Z145" i="16"/>
  <c r="Y145" i="16"/>
  <c r="AA156" i="16"/>
  <c r="Z156" i="16"/>
  <c r="Y156" i="16"/>
  <c r="W179" i="16"/>
  <c r="V179" i="16"/>
  <c r="U179" i="16"/>
  <c r="W68" i="16"/>
  <c r="W84" i="16"/>
  <c r="Y88" i="16"/>
  <c r="AA105" i="16"/>
  <c r="Z105" i="16"/>
  <c r="Y105" i="16"/>
  <c r="Y110" i="16"/>
  <c r="W119" i="16"/>
  <c r="V119" i="16"/>
  <c r="Z151" i="16"/>
  <c r="AA182" i="16"/>
  <c r="Z182" i="16"/>
  <c r="Y182" i="16"/>
  <c r="W147" i="16"/>
  <c r="U147" i="16"/>
  <c r="AA183" i="16"/>
  <c r="Z183" i="16"/>
  <c r="AA184" i="16"/>
  <c r="Z203" i="16"/>
  <c r="AA203" i="16"/>
  <c r="W210" i="16"/>
  <c r="V210" i="16"/>
  <c r="U210" i="16"/>
  <c r="AA212" i="16"/>
  <c r="Z212" i="16"/>
  <c r="Y212" i="16"/>
  <c r="U143" i="16"/>
  <c r="U166" i="16"/>
  <c r="Y171" i="16"/>
  <c r="Z187" i="16"/>
  <c r="W197" i="16"/>
  <c r="V197" i="16"/>
  <c r="V199" i="16"/>
  <c r="W199" i="16"/>
  <c r="V229" i="16"/>
  <c r="U229" i="16"/>
  <c r="W255" i="16"/>
  <c r="V255" i="16"/>
  <c r="U255" i="16"/>
  <c r="AA118" i="16"/>
  <c r="AA126" i="16"/>
  <c r="V127" i="16"/>
  <c r="AA134" i="16"/>
  <c r="V135" i="16"/>
  <c r="AA142" i="16"/>
  <c r="V143" i="16"/>
  <c r="V147" i="16"/>
  <c r="AA148" i="16"/>
  <c r="Y148" i="16"/>
  <c r="U151" i="16"/>
  <c r="Y155" i="16"/>
  <c r="W166" i="16"/>
  <c r="AB170" i="16"/>
  <c r="AA171" i="16"/>
  <c r="Z172" i="16"/>
  <c r="W173" i="16"/>
  <c r="U173" i="16"/>
  <c r="Z189" i="16"/>
  <c r="Y189" i="16"/>
  <c r="Z205" i="16"/>
  <c r="Y205" i="16"/>
  <c r="W211" i="16"/>
  <c r="V211" i="16"/>
  <c r="U211" i="16"/>
  <c r="W271" i="16"/>
  <c r="V271" i="16"/>
  <c r="U271" i="16"/>
  <c r="U133" i="16"/>
  <c r="U141" i="16"/>
  <c r="Y150" i="16"/>
  <c r="V151" i="16"/>
  <c r="AA155" i="16"/>
  <c r="U157" i="16"/>
  <c r="W159" i="16"/>
  <c r="U159" i="16"/>
  <c r="W163" i="16"/>
  <c r="U163" i="16"/>
  <c r="V170" i="16"/>
  <c r="U170" i="16"/>
  <c r="Z173" i="16"/>
  <c r="Y173" i="16"/>
  <c r="AA173" i="16"/>
  <c r="W186" i="16"/>
  <c r="V186" i="16"/>
  <c r="U186" i="16"/>
  <c r="Y188" i="16"/>
  <c r="Z188" i="16"/>
  <c r="W196" i="16"/>
  <c r="U196" i="16"/>
  <c r="W204" i="16"/>
  <c r="U204" i="16"/>
  <c r="AA238" i="16"/>
  <c r="Z238" i="16"/>
  <c r="Y238" i="16"/>
  <c r="V133" i="16"/>
  <c r="V141" i="16"/>
  <c r="U148" i="16"/>
  <c r="AA150" i="16"/>
  <c r="V157" i="16"/>
  <c r="AA160" i="16"/>
  <c r="Z160" i="16"/>
  <c r="AA164" i="16"/>
  <c r="Y164" i="16"/>
  <c r="V165" i="16"/>
  <c r="U165" i="16"/>
  <c r="Y196" i="16"/>
  <c r="AA196" i="16"/>
  <c r="Y234" i="16"/>
  <c r="Z234" i="16"/>
  <c r="AA234" i="16"/>
  <c r="W237" i="16"/>
  <c r="V237" i="16"/>
  <c r="U237" i="16"/>
  <c r="W263" i="16"/>
  <c r="V263" i="16"/>
  <c r="U263" i="16"/>
  <c r="AA161" i="16"/>
  <c r="W191" i="16"/>
  <c r="U191" i="16"/>
  <c r="W194" i="16"/>
  <c r="V194" i="16"/>
  <c r="W195" i="16"/>
  <c r="U195" i="16"/>
  <c r="Y203" i="16"/>
  <c r="Z219" i="16"/>
  <c r="Y219" i="16"/>
  <c r="AA219" i="16"/>
  <c r="W247" i="16"/>
  <c r="V247" i="16"/>
  <c r="U247" i="16"/>
  <c r="AA283" i="16"/>
  <c r="Z283" i="16"/>
  <c r="Y283" i="16"/>
  <c r="Z181" i="16"/>
  <c r="Y181" i="16"/>
  <c r="AA204" i="16"/>
  <c r="Y204" i="16"/>
  <c r="AA213" i="16"/>
  <c r="Z213" i="16"/>
  <c r="Y213" i="16"/>
  <c r="V227" i="16"/>
  <c r="Z237" i="16"/>
  <c r="Y237" i="16"/>
  <c r="Y265" i="16"/>
  <c r="AA265" i="16"/>
  <c r="Z265" i="16"/>
  <c r="W288" i="16"/>
  <c r="V288" i="16"/>
  <c r="U288" i="16"/>
  <c r="AA158" i="16"/>
  <c r="AA174" i="16"/>
  <c r="Z174" i="16"/>
  <c r="Y175" i="16"/>
  <c r="AA180" i="16"/>
  <c r="U189" i="16"/>
  <c r="Z197" i="16"/>
  <c r="Y197" i="16"/>
  <c r="Z211" i="16"/>
  <c r="Y211" i="16"/>
  <c r="U219" i="16"/>
  <c r="AA229" i="16"/>
  <c r="Z229" i="16"/>
  <c r="Y229" i="16"/>
  <c r="W243" i="16"/>
  <c r="V243" i="16"/>
  <c r="U243" i="16"/>
  <c r="Y257" i="16"/>
  <c r="AA257" i="16"/>
  <c r="Z257" i="16"/>
  <c r="AA260" i="16"/>
  <c r="Z260" i="16"/>
  <c r="Y260" i="16"/>
  <c r="Y273" i="16"/>
  <c r="AA273" i="16"/>
  <c r="Z273" i="16"/>
  <c r="W226" i="16"/>
  <c r="V226" i="16"/>
  <c r="AA228" i="16"/>
  <c r="Z228" i="16"/>
  <c r="Y228" i="16"/>
  <c r="AA230" i="16"/>
  <c r="Z230" i="16"/>
  <c r="AA241" i="16"/>
  <c r="Z241" i="16"/>
  <c r="Y241" i="16"/>
  <c r="W279" i="16"/>
  <c r="V279" i="16"/>
  <c r="U279" i="16"/>
  <c r="U187" i="16"/>
  <c r="AA190" i="16"/>
  <c r="Z190" i="16"/>
  <c r="W202" i="16"/>
  <c r="V202" i="16"/>
  <c r="V205" i="16"/>
  <c r="AA206" i="16"/>
  <c r="Z206" i="16"/>
  <c r="U212" i="16"/>
  <c r="Z227" i="16"/>
  <c r="Y227" i="16"/>
  <c r="W250" i="16"/>
  <c r="V250" i="16"/>
  <c r="U250" i="16"/>
  <c r="W320" i="16"/>
  <c r="V320" i="16"/>
  <c r="U320" i="16"/>
  <c r="W178" i="16"/>
  <c r="V178" i="16"/>
  <c r="AA181" i="16"/>
  <c r="AA198" i="16"/>
  <c r="Z198" i="16"/>
  <c r="Z204" i="16"/>
  <c r="AA221" i="16"/>
  <c r="Z221" i="16"/>
  <c r="Y221" i="16"/>
  <c r="Z235" i="16"/>
  <c r="AA235" i="16"/>
  <c r="Y235" i="16"/>
  <c r="W268" i="16"/>
  <c r="V268" i="16"/>
  <c r="U268" i="16"/>
  <c r="W218" i="16"/>
  <c r="V218" i="16"/>
  <c r="AA220" i="16"/>
  <c r="Z220" i="16"/>
  <c r="Y220" i="16"/>
  <c r="AA222" i="16"/>
  <c r="Z222" i="16"/>
  <c r="U226" i="16"/>
  <c r="W234" i="16"/>
  <c r="V234" i="16"/>
  <c r="AA242" i="16"/>
  <c r="Z250" i="16"/>
  <c r="Y250" i="16"/>
  <c r="V252" i="16"/>
  <c r="Z253" i="16"/>
  <c r="V257" i="16"/>
  <c r="U260" i="16"/>
  <c r="Y261" i="16"/>
  <c r="Z264" i="16"/>
  <c r="U265" i="16"/>
  <c r="Z272" i="16"/>
  <c r="U273" i="16"/>
  <c r="Y293" i="16"/>
  <c r="AA298" i="16"/>
  <c r="Z298" i="16"/>
  <c r="Y298" i="16"/>
  <c r="U305" i="16"/>
  <c r="Z320" i="16"/>
  <c r="Y320" i="16"/>
  <c r="Z328" i="16"/>
  <c r="AA328" i="16"/>
  <c r="Y328" i="16"/>
  <c r="AA359" i="16"/>
  <c r="Z359" i="16"/>
  <c r="Y359" i="16"/>
  <c r="Z249" i="16"/>
  <c r="Z258" i="16"/>
  <c r="Y258" i="16"/>
  <c r="V260" i="16"/>
  <c r="Z261" i="16"/>
  <c r="V265" i="16"/>
  <c r="Y269" i="16"/>
  <c r="V273" i="16"/>
  <c r="Y277" i="16"/>
  <c r="AA289" i="16"/>
  <c r="Y289" i="16"/>
  <c r="U292" i="16"/>
  <c r="Z293" i="16"/>
  <c r="W295" i="16"/>
  <c r="V295" i="16"/>
  <c r="AA297" i="16"/>
  <c r="Z297" i="16"/>
  <c r="Y297" i="16"/>
  <c r="AA299" i="16"/>
  <c r="Z299" i="16"/>
  <c r="U304" i="16"/>
  <c r="V305" i="16"/>
  <c r="W311" i="16"/>
  <c r="V311" i="16"/>
  <c r="AA313" i="16"/>
  <c r="Z313" i="16"/>
  <c r="Y313" i="16"/>
  <c r="Z384" i="16"/>
  <c r="Y384" i="16"/>
  <c r="AA384" i="16"/>
  <c r="AA249" i="16"/>
  <c r="Z266" i="16"/>
  <c r="Y266" i="16"/>
  <c r="Z269" i="16"/>
  <c r="Z274" i="16"/>
  <c r="Y274" i="16"/>
  <c r="Z277" i="16"/>
  <c r="Y285" i="16"/>
  <c r="Z290" i="16"/>
  <c r="Y290" i="16"/>
  <c r="W292" i="16"/>
  <c r="Z296" i="16"/>
  <c r="Y296" i="16"/>
  <c r="Z312" i="16"/>
  <c r="Y312" i="16"/>
  <c r="U239" i="16"/>
  <c r="AA251" i="16"/>
  <c r="Z251" i="16"/>
  <c r="AA281" i="16"/>
  <c r="Y281" i="16"/>
  <c r="Z285" i="16"/>
  <c r="V330" i="16"/>
  <c r="W330" i="16"/>
  <c r="U330" i="16"/>
  <c r="AA259" i="16"/>
  <c r="Z259" i="16"/>
  <c r="Z282" i="16"/>
  <c r="Y282" i="16"/>
  <c r="AA306" i="16"/>
  <c r="Z306" i="16"/>
  <c r="Y306" i="16"/>
  <c r="W316" i="16"/>
  <c r="V316" i="16"/>
  <c r="AA267" i="16"/>
  <c r="Z267" i="16"/>
  <c r="AA275" i="16"/>
  <c r="Z275" i="16"/>
  <c r="W287" i="16"/>
  <c r="V287" i="16"/>
  <c r="AA291" i="16"/>
  <c r="Z291" i="16"/>
  <c r="W303" i="16"/>
  <c r="V303" i="16"/>
  <c r="AA305" i="16"/>
  <c r="Z305" i="16"/>
  <c r="Y305" i="16"/>
  <c r="AA307" i="16"/>
  <c r="Z307" i="16"/>
  <c r="Z316" i="16"/>
  <c r="Y316" i="16"/>
  <c r="V322" i="16"/>
  <c r="W322" i="16"/>
  <c r="U322" i="16"/>
  <c r="V357" i="16"/>
  <c r="U357" i="16"/>
  <c r="W357" i="16"/>
  <c r="Z304" i="16"/>
  <c r="Y304" i="16"/>
  <c r="W325" i="16"/>
  <c r="V325" i="16"/>
  <c r="Z317" i="16"/>
  <c r="Y321" i="16"/>
  <c r="U328" i="16"/>
  <c r="Y329" i="16"/>
  <c r="V333" i="16"/>
  <c r="U336" i="16"/>
  <c r="Y337" i="16"/>
  <c r="U338" i="16"/>
  <c r="U344" i="16"/>
  <c r="W356" i="16"/>
  <c r="V356" i="16"/>
  <c r="U356" i="16"/>
  <c r="Z369" i="16"/>
  <c r="AA317" i="16"/>
  <c r="Z321" i="16"/>
  <c r="Y323" i="16"/>
  <c r="V328" i="16"/>
  <c r="Z329" i="16"/>
  <c r="Y331" i="16"/>
  <c r="V336" i="16"/>
  <c r="Z337" i="16"/>
  <c r="W338" i="16"/>
  <c r="Y342" i="16"/>
  <c r="W344" i="16"/>
  <c r="AA345" i="16"/>
  <c r="Z345" i="16"/>
  <c r="Z347" i="16"/>
  <c r="AA348" i="16"/>
  <c r="W352" i="16"/>
  <c r="V352" i="16"/>
  <c r="U352" i="16"/>
  <c r="AA353" i="16"/>
  <c r="Y363" i="16"/>
  <c r="AA363" i="16"/>
  <c r="Z323" i="16"/>
  <c r="Z325" i="16"/>
  <c r="Z331" i="16"/>
  <c r="Z333" i="16"/>
  <c r="W348" i="16"/>
  <c r="V348" i="16"/>
  <c r="AA351" i="16"/>
  <c r="Z351" i="16"/>
  <c r="AA355" i="16"/>
  <c r="Y355" i="16"/>
  <c r="AA374" i="16"/>
  <c r="Z374" i="16"/>
  <c r="Y374" i="16"/>
  <c r="AA325" i="16"/>
  <c r="AA333" i="16"/>
  <c r="W341" i="16"/>
  <c r="V341" i="16"/>
  <c r="V354" i="16"/>
  <c r="W354" i="16"/>
  <c r="U354" i="16"/>
  <c r="W360" i="16"/>
  <c r="V360" i="16"/>
  <c r="AA361" i="16"/>
  <c r="Y361" i="16"/>
  <c r="V366" i="16"/>
  <c r="U366" i="16"/>
  <c r="AA319" i="16"/>
  <c r="Y319" i="16"/>
  <c r="AA327" i="16"/>
  <c r="Y327" i="16"/>
  <c r="AA335" i="16"/>
  <c r="Y335" i="16"/>
  <c r="AA360" i="16"/>
  <c r="Z360" i="16"/>
  <c r="Y360" i="16"/>
  <c r="Z366" i="16"/>
  <c r="AA366" i="16"/>
  <c r="Y366" i="16"/>
  <c r="AA343" i="16"/>
  <c r="Y343" i="16"/>
  <c r="W373" i="16"/>
  <c r="V373" i="16"/>
  <c r="Y390" i="16"/>
  <c r="AA390" i="16"/>
  <c r="Z390" i="16"/>
  <c r="Z349" i="16"/>
  <c r="Y367" i="16"/>
  <c r="AA349" i="16"/>
  <c r="U350" i="16"/>
  <c r="Z367" i="16"/>
  <c r="W369" i="16"/>
  <c r="V369" i="16"/>
  <c r="AA370" i="16"/>
  <c r="Z370" i="16"/>
  <c r="Y370" i="16"/>
  <c r="Y371" i="16"/>
  <c r="Z382" i="16"/>
  <c r="Y382" i="16"/>
  <c r="Y341" i="16"/>
  <c r="U362" i="16"/>
  <c r="W386" i="16"/>
  <c r="W392" i="16"/>
  <c r="V392" i="16"/>
  <c r="U392" i="16"/>
  <c r="W421" i="16"/>
  <c r="U421" i="16"/>
  <c r="V421" i="16"/>
  <c r="Y449" i="16"/>
  <c r="Z449" i="16"/>
  <c r="AA449" i="16"/>
  <c r="AA365" i="16"/>
  <c r="Y365" i="16"/>
  <c r="Z392" i="16"/>
  <c r="AA392" i="16"/>
  <c r="AA357" i="16"/>
  <c r="Y364" i="16"/>
  <c r="U369" i="16"/>
  <c r="Z379" i="16"/>
  <c r="V395" i="16"/>
  <c r="W395" i="16"/>
  <c r="U395" i="16"/>
  <c r="Z376" i="16"/>
  <c r="Y376" i="16"/>
  <c r="AA377" i="16"/>
  <c r="Z377" i="16"/>
  <c r="W378" i="16"/>
  <c r="V378" i="16"/>
  <c r="U378" i="16"/>
  <c r="Y395" i="16"/>
  <c r="Z402" i="16"/>
  <c r="Y402" i="16"/>
  <c r="U380" i="16"/>
  <c r="AA395" i="16"/>
  <c r="Y401" i="16"/>
  <c r="AA401" i="16"/>
  <c r="Z401" i="16"/>
  <c r="AA418" i="16"/>
  <c r="Z418" i="16"/>
  <c r="Y418" i="16"/>
  <c r="V384" i="16"/>
  <c r="Z397" i="16"/>
  <c r="V409" i="16"/>
  <c r="Y412" i="16"/>
  <c r="Z386" i="16"/>
  <c r="AA396" i="16"/>
  <c r="Y396" i="16"/>
  <c r="AA397" i="16"/>
  <c r="V401" i="16"/>
  <c r="Y405" i="16"/>
  <c r="Z412" i="16"/>
  <c r="AA386" i="16"/>
  <c r="Z394" i="16"/>
  <c r="W401" i="16"/>
  <c r="AA402" i="16"/>
  <c r="Z405" i="16"/>
  <c r="AA411" i="16"/>
  <c r="Z411" i="16"/>
  <c r="Y411" i="16"/>
  <c r="U417" i="16"/>
  <c r="Y429" i="16"/>
  <c r="AA429" i="16"/>
  <c r="Z429" i="16"/>
  <c r="W399" i="16"/>
  <c r="V399" i="16"/>
  <c r="V402" i="16"/>
  <c r="U402" i="16"/>
  <c r="AA403" i="16"/>
  <c r="Z403" i="16"/>
  <c r="V410" i="16"/>
  <c r="U410" i="16"/>
  <c r="AA413" i="16"/>
  <c r="Z413" i="16"/>
  <c r="V430" i="16"/>
  <c r="U430" i="16"/>
  <c r="W430" i="16"/>
  <c r="Z410" i="16"/>
  <c r="Y410" i="16"/>
  <c r="Z421" i="16"/>
  <c r="Y421" i="16"/>
  <c r="AA422" i="16"/>
  <c r="X422" i="16" s="1"/>
  <c r="Z430" i="16"/>
  <c r="Y430" i="16"/>
  <c r="AA431" i="16"/>
  <c r="Z431" i="16"/>
  <c r="Y433" i="16"/>
  <c r="AA475" i="16"/>
  <c r="Y475" i="16"/>
  <c r="Z475" i="16"/>
  <c r="AA477" i="16"/>
  <c r="Z477" i="16"/>
  <c r="Y477" i="16"/>
  <c r="Z417" i="16"/>
  <c r="Z433" i="16"/>
  <c r="U437" i="16"/>
  <c r="W443" i="16"/>
  <c r="V443" i="16"/>
  <c r="U443" i="16"/>
  <c r="AA417" i="16"/>
  <c r="U429" i="16"/>
  <c r="V437" i="16"/>
  <c r="W440" i="16"/>
  <c r="V440" i="16"/>
  <c r="AA471" i="16"/>
  <c r="Z471" i="16"/>
  <c r="Y471" i="16"/>
  <c r="W427" i="16"/>
  <c r="V427" i="16"/>
  <c r="V429" i="16"/>
  <c r="AA440" i="16"/>
  <c r="Y440" i="16"/>
  <c r="V448" i="16"/>
  <c r="U448" i="16"/>
  <c r="W448" i="16"/>
  <c r="W423" i="16"/>
  <c r="V423" i="16"/>
  <c r="W435" i="16"/>
  <c r="V435" i="16"/>
  <c r="V438" i="16"/>
  <c r="U438" i="16"/>
  <c r="W407" i="16"/>
  <c r="V407" i="16"/>
  <c r="AA410" i="16"/>
  <c r="W415" i="16"/>
  <c r="V415" i="16"/>
  <c r="W420" i="16"/>
  <c r="V420" i="16"/>
  <c r="U420" i="16"/>
  <c r="AA421" i="16"/>
  <c r="U427" i="16"/>
  <c r="AA430" i="16"/>
  <c r="V432" i="16"/>
  <c r="Y437" i="16"/>
  <c r="AA437" i="16"/>
  <c r="Z437" i="16"/>
  <c r="W463" i="16"/>
  <c r="V463" i="16"/>
  <c r="U463" i="16"/>
  <c r="AA483" i="16"/>
  <c r="Z483" i="16"/>
  <c r="Y483" i="16"/>
  <c r="AA424" i="16"/>
  <c r="Z424" i="16"/>
  <c r="Y424" i="16"/>
  <c r="U449" i="16"/>
  <c r="W449" i="16"/>
  <c r="V449" i="16"/>
  <c r="AA439" i="16"/>
  <c r="Z439" i="16"/>
  <c r="Z446" i="16"/>
  <c r="Y446" i="16"/>
  <c r="W447" i="16"/>
  <c r="U447" i="16"/>
  <c r="W490" i="16"/>
  <c r="V490" i="16"/>
  <c r="U490" i="16"/>
  <c r="U467" i="16"/>
  <c r="W475" i="16"/>
  <c r="V475" i="16"/>
  <c r="U475" i="16"/>
  <c r="W483" i="16"/>
  <c r="V483" i="16"/>
  <c r="U483" i="16"/>
  <c r="W459" i="16"/>
  <c r="V459" i="16"/>
  <c r="Y461" i="16"/>
  <c r="Z461" i="16"/>
  <c r="AA463" i="16"/>
  <c r="Z463" i="16"/>
  <c r="Y468" i="16"/>
  <c r="Z468" i="16"/>
  <c r="V470" i="16"/>
  <c r="U470" i="16"/>
  <c r="Z438" i="16"/>
  <c r="Y438" i="16"/>
  <c r="Y439" i="16"/>
  <c r="Z441" i="16"/>
  <c r="W456" i="16"/>
  <c r="U456" i="16"/>
  <c r="AA459" i="16"/>
  <c r="Y459" i="16"/>
  <c r="Z476" i="16"/>
  <c r="Y476" i="16"/>
  <c r="AA476" i="16"/>
  <c r="AA446" i="16"/>
  <c r="W451" i="16"/>
  <c r="V451" i="16"/>
  <c r="AA455" i="16"/>
  <c r="Y455" i="16"/>
  <c r="Y457" i="16"/>
  <c r="Z457" i="16"/>
  <c r="AA445" i="16"/>
  <c r="Y445" i="16"/>
  <c r="AA451" i="16"/>
  <c r="Y451" i="16"/>
  <c r="Z452" i="16"/>
  <c r="Y452" i="16"/>
  <c r="W470" i="16"/>
  <c r="W474" i="16"/>
  <c r="V474" i="16"/>
  <c r="U474" i="16"/>
  <c r="Z469" i="16"/>
  <c r="Y469" i="16"/>
  <c r="U471" i="16"/>
  <c r="W482" i="16"/>
  <c r="V482" i="16"/>
  <c r="AA492" i="16"/>
  <c r="Z492" i="16"/>
  <c r="Y492" i="16"/>
  <c r="W498" i="16"/>
  <c r="V498" i="16"/>
  <c r="W466" i="16"/>
  <c r="V466" i="16"/>
  <c r="Z467" i="16"/>
  <c r="V471" i="16"/>
  <c r="U476" i="16"/>
  <c r="U460" i="16"/>
  <c r="AA500" i="16"/>
  <c r="Z500" i="16"/>
  <c r="Y500" i="16"/>
  <c r="AA491" i="16"/>
  <c r="Z491" i="16"/>
  <c r="Y491" i="16"/>
  <c r="U482" i="16"/>
  <c r="AA484" i="16"/>
  <c r="Z484" i="16"/>
  <c r="Y484" i="16"/>
  <c r="AA499" i="16"/>
  <c r="Z499" i="16"/>
  <c r="Y499" i="16"/>
  <c r="Y485" i="16"/>
  <c r="AB488" i="16"/>
  <c r="Y493" i="16"/>
  <c r="Z485" i="16"/>
  <c r="Z493" i="16"/>
  <c r="V495" i="16"/>
  <c r="Y498" i="16"/>
  <c r="AB480" i="16" l="1"/>
  <c r="AB495" i="16"/>
  <c r="AB162" i="16"/>
  <c r="AB218" i="16"/>
  <c r="AB246" i="16"/>
  <c r="AB447" i="16"/>
  <c r="AB454" i="16"/>
  <c r="AB419" i="16"/>
  <c r="AB240" i="16"/>
  <c r="AB470" i="16"/>
  <c r="AB55" i="16"/>
  <c r="AB423" i="16"/>
  <c r="AB210" i="16"/>
  <c r="AB239" i="16"/>
  <c r="AB346" i="16"/>
  <c r="AB482" i="16"/>
  <c r="AB233" i="16"/>
  <c r="AB308" i="16"/>
  <c r="AB428" i="16"/>
  <c r="AB398" i="16"/>
  <c r="AB358" i="16"/>
  <c r="AB138" i="16"/>
  <c r="X442" i="16"/>
  <c r="AE442" i="16" s="1"/>
  <c r="AF442" i="16" s="1"/>
  <c r="AB473" i="16"/>
  <c r="AB385" i="16"/>
  <c r="AB202" i="16"/>
  <c r="AB375" i="16"/>
  <c r="X310" i="16"/>
  <c r="AB442" i="16"/>
  <c r="X495" i="16"/>
  <c r="AE495" i="16" s="1"/>
  <c r="AB40" i="16"/>
  <c r="AB209" i="16"/>
  <c r="AB338" i="16"/>
  <c r="AB453" i="16"/>
  <c r="AB464" i="16"/>
  <c r="AB224" i="16"/>
  <c r="AB216" i="16"/>
  <c r="AB332" i="16"/>
  <c r="AB178" i="16"/>
  <c r="AB465" i="16"/>
  <c r="AB46" i="16"/>
  <c r="AB443" i="16"/>
  <c r="AB232" i="16"/>
  <c r="AB116" i="16"/>
  <c r="AB462" i="16"/>
  <c r="AB434" i="16"/>
  <c r="AB315" i="16"/>
  <c r="AB314" i="16"/>
  <c r="AB90" i="16"/>
  <c r="AB115" i="16"/>
  <c r="AB344" i="16"/>
  <c r="AB415" i="16"/>
  <c r="AB486" i="16"/>
  <c r="AB223" i="16"/>
  <c r="AB295" i="16"/>
  <c r="AB270" i="16"/>
  <c r="AB207" i="16"/>
  <c r="AB322" i="16"/>
  <c r="X193" i="16"/>
  <c r="X340" i="16"/>
  <c r="X138" i="16"/>
  <c r="X200" i="16"/>
  <c r="AE200" i="16" s="1"/>
  <c r="AF200" i="16" s="1"/>
  <c r="AB427" i="16"/>
  <c r="AB245" i="16"/>
  <c r="AB200" i="16"/>
  <c r="AB94" i="16"/>
  <c r="X314" i="16"/>
  <c r="AI314" i="16" s="1"/>
  <c r="AB177" i="16"/>
  <c r="AB262" i="16"/>
  <c r="X140" i="16"/>
  <c r="AB393" i="16"/>
  <c r="AB132" i="16"/>
  <c r="AB450" i="16"/>
  <c r="AB102" i="16"/>
  <c r="AB243" i="16"/>
  <c r="AB420" i="16"/>
  <c r="AB76" i="16"/>
  <c r="AB101" i="16"/>
  <c r="AB68" i="16"/>
  <c r="AB481" i="16"/>
  <c r="X381" i="16"/>
  <c r="AG381" i="16" s="1"/>
  <c r="AB334" i="16"/>
  <c r="AB278" i="16"/>
  <c r="AB417" i="16"/>
  <c r="X332" i="16"/>
  <c r="X486" i="16"/>
  <c r="AI486" i="16" s="1"/>
  <c r="AB356" i="16"/>
  <c r="AB466" i="16"/>
  <c r="X346" i="16"/>
  <c r="AB52" i="16"/>
  <c r="X387" i="16"/>
  <c r="AE387" i="16" s="1"/>
  <c r="AF387" i="16" s="1"/>
  <c r="X76" i="16"/>
  <c r="AB357" i="16"/>
  <c r="AB336" i="16"/>
  <c r="X419" i="16"/>
  <c r="AE419" i="16" s="1"/>
  <c r="X131" i="16"/>
  <c r="AB226" i="16"/>
  <c r="X464" i="16"/>
  <c r="AB61" i="16"/>
  <c r="X207" i="16"/>
  <c r="AB84" i="16"/>
  <c r="AB208" i="16"/>
  <c r="AB301" i="16"/>
  <c r="AB487" i="16"/>
  <c r="AB74" i="16"/>
  <c r="X286" i="16"/>
  <c r="X115" i="16"/>
  <c r="AB123" i="16"/>
  <c r="AB326" i="16"/>
  <c r="X102" i="16"/>
  <c r="X294" i="16"/>
  <c r="X309" i="16"/>
  <c r="X480" i="16"/>
  <c r="AI480" i="16" s="1"/>
  <c r="AB96" i="16"/>
  <c r="AB60" i="16"/>
  <c r="AB86" i="16"/>
  <c r="AB311" i="16"/>
  <c r="X434" i="16"/>
  <c r="AG434" i="16" s="1"/>
  <c r="AB136" i="16"/>
  <c r="X224" i="16"/>
  <c r="AB456" i="16"/>
  <c r="AB179" i="16"/>
  <c r="AB38" i="16"/>
  <c r="X246" i="16"/>
  <c r="AB87" i="16"/>
  <c r="AB130" i="16"/>
  <c r="AB146" i="16"/>
  <c r="X453" i="16"/>
  <c r="AI453" i="16" s="1"/>
  <c r="AB263" i="16"/>
  <c r="X478" i="16"/>
  <c r="X389" i="16"/>
  <c r="AE389" i="16" s="1"/>
  <c r="AF389" i="16" s="1"/>
  <c r="X78" i="16"/>
  <c r="AB330" i="16"/>
  <c r="AB152" i="16"/>
  <c r="AB494" i="16"/>
  <c r="AB350" i="16"/>
  <c r="AB122" i="16"/>
  <c r="AB131" i="16"/>
  <c r="AB496" i="16"/>
  <c r="X71" i="16"/>
  <c r="X496" i="16"/>
  <c r="X326" i="16"/>
  <c r="AB276" i="16"/>
  <c r="X465" i="16"/>
  <c r="AI465" i="16" s="1"/>
  <c r="AB389" i="16"/>
  <c r="X209" i="16"/>
  <c r="AB125" i="16"/>
  <c r="X233" i="16"/>
  <c r="X428" i="16"/>
  <c r="AB44" i="16"/>
  <c r="X409" i="16"/>
  <c r="AE409" i="16" s="1"/>
  <c r="AF409" i="16" s="1"/>
  <c r="AB377" i="16"/>
  <c r="AB309" i="16"/>
  <c r="X55" i="16"/>
  <c r="AB416" i="16"/>
  <c r="X240" i="16"/>
  <c r="AB98" i="16"/>
  <c r="AB36" i="16"/>
  <c r="X232" i="16"/>
  <c r="AB144" i="16"/>
  <c r="X467" i="16"/>
  <c r="X423" i="16"/>
  <c r="AI423" i="16" s="1"/>
  <c r="X362" i="16"/>
  <c r="AG362" i="16" s="1"/>
  <c r="AB268" i="16"/>
  <c r="AB215" i="16"/>
  <c r="X130" i="16"/>
  <c r="AB117" i="16"/>
  <c r="AB386" i="16"/>
  <c r="X146" i="16"/>
  <c r="AB201" i="16"/>
  <c r="AB353" i="16"/>
  <c r="AB299" i="16"/>
  <c r="X292" i="16"/>
  <c r="X242" i="16"/>
  <c r="AG242" i="16" s="1"/>
  <c r="AB31" i="16"/>
  <c r="AB280" i="16"/>
  <c r="X245" i="16"/>
  <c r="X122" i="16"/>
  <c r="X120" i="16"/>
  <c r="X388" i="16"/>
  <c r="X270" i="16"/>
  <c r="X49" i="16"/>
  <c r="AE49" i="16" s="1"/>
  <c r="AF49" i="16" s="1"/>
  <c r="X118" i="16"/>
  <c r="X339" i="16"/>
  <c r="AB165" i="16"/>
  <c r="AB303" i="16"/>
  <c r="AB387" i="16"/>
  <c r="X174" i="16"/>
  <c r="AB397" i="16"/>
  <c r="AB378" i="16"/>
  <c r="X488" i="16"/>
  <c r="AB124" i="16"/>
  <c r="X61" i="16"/>
  <c r="X44" i="16"/>
  <c r="AB108" i="16"/>
  <c r="X116" i="16"/>
  <c r="X494" i="16"/>
  <c r="X473" i="16"/>
  <c r="AG473" i="16" s="1"/>
  <c r="X239" i="16"/>
  <c r="AB32" i="16"/>
  <c r="X408" i="16"/>
  <c r="AB444" i="16"/>
  <c r="AB497" i="16"/>
  <c r="X248" i="16"/>
  <c r="X225" i="16"/>
  <c r="AB199" i="16"/>
  <c r="AB114" i="16"/>
  <c r="X132" i="16"/>
  <c r="X400" i="16"/>
  <c r="AB431" i="16"/>
  <c r="AB403" i="16"/>
  <c r="AB394" i="16"/>
  <c r="X347" i="16"/>
  <c r="AB291" i="16"/>
  <c r="X295" i="16"/>
  <c r="AB249" i="16"/>
  <c r="X142" i="16"/>
  <c r="X39" i="16"/>
  <c r="AG39" i="16" s="1"/>
  <c r="X60" i="16"/>
  <c r="AB30" i="16"/>
  <c r="X432" i="16"/>
  <c r="AB318" i="16"/>
  <c r="X136" i="16"/>
  <c r="X87" i="16"/>
  <c r="AI87" i="16" s="1"/>
  <c r="AB352" i="16"/>
  <c r="X379" i="16"/>
  <c r="X443" i="16"/>
  <c r="X334" i="16"/>
  <c r="AB432" i="16"/>
  <c r="AB190" i="16"/>
  <c r="X65" i="16"/>
  <c r="X372" i="16"/>
  <c r="AB149" i="16"/>
  <c r="X123" i="16"/>
  <c r="X383" i="16"/>
  <c r="AB406" i="16"/>
  <c r="AB414" i="16"/>
  <c r="X126" i="16"/>
  <c r="X128" i="16"/>
  <c r="AB133" i="16"/>
  <c r="X217" i="16"/>
  <c r="AB195" i="16"/>
  <c r="AB251" i="16"/>
  <c r="AB183" i="16"/>
  <c r="X86" i="16"/>
  <c r="X46" i="16"/>
  <c r="AB490" i="16"/>
  <c r="X231" i="16"/>
  <c r="X391" i="16"/>
  <c r="AI391" i="16" s="1"/>
  <c r="X177" i="16"/>
  <c r="X450" i="16"/>
  <c r="AB310" i="16"/>
  <c r="AB247" i="16"/>
  <c r="X208" i="16"/>
  <c r="AB372" i="16"/>
  <c r="X308" i="16"/>
  <c r="AB192" i="16"/>
  <c r="X154" i="16"/>
  <c r="AB176" i="16"/>
  <c r="AB80" i="16"/>
  <c r="X144" i="16"/>
  <c r="AG144" i="16" s="1"/>
  <c r="AB109" i="16"/>
  <c r="X368" i="16"/>
  <c r="X369" i="16"/>
  <c r="X38" i="16"/>
  <c r="X271" i="16"/>
  <c r="AI271" i="16" s="1"/>
  <c r="X482" i="16"/>
  <c r="AB351" i="16"/>
  <c r="X84" i="16"/>
  <c r="AB479" i="16"/>
  <c r="AB225" i="16"/>
  <c r="X472" i="16"/>
  <c r="X301" i="16"/>
  <c r="AI301" i="16" s="1"/>
  <c r="AB339" i="16"/>
  <c r="AB467" i="16"/>
  <c r="AB222" i="16"/>
  <c r="X256" i="16"/>
  <c r="X223" i="16"/>
  <c r="X153" i="16"/>
  <c r="AB92" i="16"/>
  <c r="AB112" i="16"/>
  <c r="X262" i="16"/>
  <c r="X264" i="16"/>
  <c r="X393" i="16"/>
  <c r="X254" i="16"/>
  <c r="X322" i="16"/>
  <c r="X201" i="16"/>
  <c r="X462" i="16"/>
  <c r="AI462" i="16" s="1"/>
  <c r="X398" i="16"/>
  <c r="AB140" i="16"/>
  <c r="X68" i="16"/>
  <c r="X279" i="16"/>
  <c r="X90" i="16"/>
  <c r="AI90" i="16" s="1"/>
  <c r="AB379" i="16"/>
  <c r="AB391" i="16"/>
  <c r="X356" i="16"/>
  <c r="X330" i="16"/>
  <c r="X276" i="16"/>
  <c r="AB128" i="16"/>
  <c r="X98" i="16"/>
  <c r="X64" i="16"/>
  <c r="X36" i="16"/>
  <c r="AI36" i="16" s="1"/>
  <c r="X426" i="16"/>
  <c r="X302" i="16"/>
  <c r="X180" i="16"/>
  <c r="AB279" i="16"/>
  <c r="X436" i="16"/>
  <c r="AB284" i="16"/>
  <c r="X112" i="16"/>
  <c r="X62" i="16"/>
  <c r="AB172" i="16"/>
  <c r="X373" i="16"/>
  <c r="AB153" i="16"/>
  <c r="AB368" i="16"/>
  <c r="AB120" i="16"/>
  <c r="X91" i="16"/>
  <c r="X414" i="16"/>
  <c r="AB217" i="16"/>
  <c r="AB254" i="16"/>
  <c r="AB159" i="16"/>
  <c r="X169" i="16"/>
  <c r="AB186" i="16"/>
  <c r="X415" i="16"/>
  <c r="X435" i="16"/>
  <c r="X380" i="16"/>
  <c r="X353" i="16"/>
  <c r="X344" i="16"/>
  <c r="X311" i="16"/>
  <c r="X253" i="16"/>
  <c r="X133" i="16"/>
  <c r="AI133" i="16" s="1"/>
  <c r="AB154" i="16"/>
  <c r="X134" i="16"/>
  <c r="X255" i="16"/>
  <c r="AG255" i="16" s="1"/>
  <c r="X187" i="16"/>
  <c r="X176" i="16"/>
  <c r="AB214" i="16"/>
  <c r="X109" i="16"/>
  <c r="X80" i="16"/>
  <c r="AB81" i="16"/>
  <c r="AB399" i="16"/>
  <c r="AB141" i="16"/>
  <c r="AB107" i="16"/>
  <c r="AB354" i="16"/>
  <c r="AB288" i="16"/>
  <c r="X454" i="16"/>
  <c r="AB49" i="16"/>
  <c r="AE309" i="16"/>
  <c r="AF309" i="16" s="1"/>
  <c r="X417" i="16"/>
  <c r="AE417" i="16" s="1"/>
  <c r="AF417" i="16" s="1"/>
  <c r="AB408" i="16"/>
  <c r="AB383" i="16"/>
  <c r="X287" i="16"/>
  <c r="AB161" i="16"/>
  <c r="AB160" i="16"/>
  <c r="X210" i="16"/>
  <c r="X179" i="16"/>
  <c r="X53" i="16"/>
  <c r="X117" i="16"/>
  <c r="AB435" i="16"/>
  <c r="X406" i="16"/>
  <c r="X152" i="16"/>
  <c r="X192" i="16"/>
  <c r="X481" i="16"/>
  <c r="AE481" i="16" s="1"/>
  <c r="AF481" i="16" s="1"/>
  <c r="X139" i="16"/>
  <c r="X216" i="16"/>
  <c r="AE216" i="16" s="1"/>
  <c r="X100" i="16"/>
  <c r="X358" i="16"/>
  <c r="AI358" i="16" s="1"/>
  <c r="AB300" i="16"/>
  <c r="AI309" i="16"/>
  <c r="X172" i="16"/>
  <c r="X124" i="16"/>
  <c r="AE124" i="16" s="1"/>
  <c r="AF124" i="16" s="1"/>
  <c r="X114" i="16"/>
  <c r="X324" i="16"/>
  <c r="X315" i="16"/>
  <c r="X487" i="16"/>
  <c r="AB126" i="16"/>
  <c r="AB472" i="16"/>
  <c r="X338" i="16"/>
  <c r="X198" i="16"/>
  <c r="X416" i="16"/>
  <c r="X489" i="16"/>
  <c r="AB425" i="16"/>
  <c r="AB373" i="16"/>
  <c r="AB347" i="16"/>
  <c r="AB404" i="16"/>
  <c r="AB362" i="16"/>
  <c r="AB69" i="16"/>
  <c r="X280" i="16"/>
  <c r="AG280" i="16" s="1"/>
  <c r="X185" i="16"/>
  <c r="AG185" i="16" s="1"/>
  <c r="X336" i="16"/>
  <c r="X236" i="16"/>
  <c r="X318" i="16"/>
  <c r="AB236" i="16"/>
  <c r="X460" i="16"/>
  <c r="X441" i="16"/>
  <c r="AB463" i="16"/>
  <c r="X490" i="16"/>
  <c r="AI490" i="16" s="1"/>
  <c r="X392" i="16"/>
  <c r="AI392" i="16" s="1"/>
  <c r="X399" i="16"/>
  <c r="AE399" i="16" s="1"/>
  <c r="AF399" i="16" s="1"/>
  <c r="X348" i="16"/>
  <c r="AB307" i="16"/>
  <c r="AB267" i="16"/>
  <c r="AB259" i="16"/>
  <c r="X194" i="16"/>
  <c r="AE194" i="16" s="1"/>
  <c r="AF194" i="16" s="1"/>
  <c r="X159" i="16"/>
  <c r="AI159" i="16" s="1"/>
  <c r="X141" i="16"/>
  <c r="AI141" i="16" s="1"/>
  <c r="AB169" i="16"/>
  <c r="X94" i="16"/>
  <c r="AE94" i="16" s="1"/>
  <c r="AF94" i="16" s="1"/>
  <c r="X40" i="16"/>
  <c r="AB458" i="16"/>
  <c r="X458" i="16"/>
  <c r="X425" i="16"/>
  <c r="AB287" i="16"/>
  <c r="AB62" i="16"/>
  <c r="X284" i="16"/>
  <c r="AB185" i="16"/>
  <c r="X474" i="16"/>
  <c r="X427" i="16"/>
  <c r="AB436" i="16"/>
  <c r="X431" i="16"/>
  <c r="AG431" i="16" s="1"/>
  <c r="X385" i="16"/>
  <c r="AI385" i="16" s="1"/>
  <c r="X272" i="16"/>
  <c r="X268" i="16"/>
  <c r="AB206" i="16"/>
  <c r="AB324" i="16"/>
  <c r="X263" i="16"/>
  <c r="AG263" i="16" s="1"/>
  <c r="X125" i="16"/>
  <c r="X97" i="16"/>
  <c r="AB380" i="16"/>
  <c r="X92" i="16"/>
  <c r="AB407" i="16"/>
  <c r="AB142" i="16"/>
  <c r="AB134" i="16"/>
  <c r="X404" i="16"/>
  <c r="AI442" i="16"/>
  <c r="X350" i="16"/>
  <c r="X96" i="16"/>
  <c r="X107" i="16"/>
  <c r="AB53" i="16"/>
  <c r="X375" i="16"/>
  <c r="AB139" i="16"/>
  <c r="X215" i="16"/>
  <c r="X108" i="16"/>
  <c r="AB100" i="16"/>
  <c r="AB271" i="16"/>
  <c r="AB64" i="16"/>
  <c r="X278" i="16"/>
  <c r="X497" i="16"/>
  <c r="X444" i="16"/>
  <c r="AE444" i="16" s="1"/>
  <c r="AF444" i="16" s="1"/>
  <c r="X407" i="16"/>
  <c r="AE407" i="16" s="1"/>
  <c r="AF407" i="16" s="1"/>
  <c r="X448" i="16"/>
  <c r="AG453" i="16"/>
  <c r="X333" i="16"/>
  <c r="X352" i="16"/>
  <c r="X218" i="16"/>
  <c r="X178" i="16"/>
  <c r="AB302" i="16"/>
  <c r="AB256" i="16"/>
  <c r="AB230" i="16"/>
  <c r="X243" i="16"/>
  <c r="X183" i="16"/>
  <c r="X170" i="16"/>
  <c r="AB118" i="16"/>
  <c r="X162" i="16"/>
  <c r="AE162" i="16" s="1"/>
  <c r="AF162" i="16" s="1"/>
  <c r="X74" i="16"/>
  <c r="X59" i="16"/>
  <c r="X447" i="16"/>
  <c r="X420" i="16"/>
  <c r="AB413" i="16"/>
  <c r="X386" i="16"/>
  <c r="X397" i="16"/>
  <c r="AG397" i="16" s="1"/>
  <c r="X303" i="16"/>
  <c r="AB275" i="16"/>
  <c r="X288" i="16"/>
  <c r="X202" i="16"/>
  <c r="AB180" i="16"/>
  <c r="X247" i="16"/>
  <c r="AG247" i="16" s="1"/>
  <c r="X165" i="16"/>
  <c r="X186" i="16"/>
  <c r="AE186" i="16" s="1"/>
  <c r="AF186" i="16" s="1"/>
  <c r="X147" i="16"/>
  <c r="AB184" i="16"/>
  <c r="X81" i="16"/>
  <c r="X479" i="16"/>
  <c r="AB489" i="16"/>
  <c r="AB426" i="16"/>
  <c r="AB48" i="16"/>
  <c r="X57" i="16"/>
  <c r="AB57" i="16"/>
  <c r="X456" i="16"/>
  <c r="AB325" i="16"/>
  <c r="X325" i="16"/>
  <c r="X249" i="16"/>
  <c r="AE249" i="16" s="1"/>
  <c r="AF249" i="16" s="1"/>
  <c r="X226" i="16"/>
  <c r="X195" i="16"/>
  <c r="X163" i="16"/>
  <c r="AG163" i="16" s="1"/>
  <c r="X66" i="16"/>
  <c r="X69" i="16"/>
  <c r="X101" i="16"/>
  <c r="X48" i="16"/>
  <c r="AB409" i="16"/>
  <c r="X300" i="16"/>
  <c r="AB194" i="16"/>
  <c r="AB163" i="16"/>
  <c r="X52" i="16"/>
  <c r="X149" i="16"/>
  <c r="AB478" i="16"/>
  <c r="AB28" i="16"/>
  <c r="X30" i="16"/>
  <c r="X32" i="16"/>
  <c r="X31" i="16"/>
  <c r="X28" i="16"/>
  <c r="AB22" i="16"/>
  <c r="X23" i="16"/>
  <c r="AB24" i="16"/>
  <c r="X24" i="16"/>
  <c r="AB23" i="16"/>
  <c r="X22" i="16"/>
  <c r="AE22" i="16" s="1"/>
  <c r="AF22" i="16" s="1"/>
  <c r="AE292" i="16"/>
  <c r="AF292" i="16" s="1"/>
  <c r="AI49" i="16"/>
  <c r="AE397" i="16"/>
  <c r="AG422" i="16"/>
  <c r="AI422" i="16"/>
  <c r="AE422" i="16"/>
  <c r="AI39" i="16"/>
  <c r="AB446" i="16"/>
  <c r="X446" i="16"/>
  <c r="AI380" i="16"/>
  <c r="AG380" i="16"/>
  <c r="AE380" i="16"/>
  <c r="AB342" i="16"/>
  <c r="X342" i="16"/>
  <c r="X257" i="16"/>
  <c r="AB257" i="16"/>
  <c r="AB213" i="16"/>
  <c r="X213" i="16"/>
  <c r="X129" i="16"/>
  <c r="AB129" i="16"/>
  <c r="AB83" i="16"/>
  <c r="X83" i="16"/>
  <c r="X469" i="16"/>
  <c r="AB469" i="16"/>
  <c r="AB476" i="16"/>
  <c r="X476" i="16"/>
  <c r="AB438" i="16"/>
  <c r="X438" i="16"/>
  <c r="AG419" i="16"/>
  <c r="AI419" i="16"/>
  <c r="AB471" i="16"/>
  <c r="X471" i="16"/>
  <c r="AB422" i="16"/>
  <c r="AB411" i="16"/>
  <c r="X411" i="16"/>
  <c r="AB371" i="16"/>
  <c r="X371" i="16"/>
  <c r="AB367" i="16"/>
  <c r="X367" i="16"/>
  <c r="AB335" i="16"/>
  <c r="X335" i="16"/>
  <c r="AB323" i="16"/>
  <c r="X323" i="16"/>
  <c r="AB333" i="16"/>
  <c r="X281" i="16"/>
  <c r="AB281" i="16"/>
  <c r="X312" i="16"/>
  <c r="AB312" i="16"/>
  <c r="AB285" i="16"/>
  <c r="X285" i="16"/>
  <c r="X297" i="16"/>
  <c r="AB297" i="16"/>
  <c r="AB221" i="16"/>
  <c r="X221" i="16"/>
  <c r="X275" i="16"/>
  <c r="AI324" i="16"/>
  <c r="AG324" i="16"/>
  <c r="AE324" i="16"/>
  <c r="AF324" i="16" s="1"/>
  <c r="AB283" i="16"/>
  <c r="X283" i="16"/>
  <c r="AE232" i="16"/>
  <c r="AI232" i="16"/>
  <c r="AG232" i="16"/>
  <c r="X203" i="16"/>
  <c r="AB203" i="16"/>
  <c r="X196" i="16"/>
  <c r="AB196" i="16"/>
  <c r="AB171" i="16"/>
  <c r="X171" i="16"/>
  <c r="X190" i="16"/>
  <c r="AE130" i="16"/>
  <c r="AF130" i="16" s="1"/>
  <c r="AI130" i="16"/>
  <c r="AG130" i="16"/>
  <c r="AB91" i="16"/>
  <c r="X95" i="16"/>
  <c r="AB95" i="16"/>
  <c r="AB67" i="16"/>
  <c r="X67" i="16"/>
  <c r="X47" i="16"/>
  <c r="AB47" i="16"/>
  <c r="X33" i="16"/>
  <c r="AB33" i="16"/>
  <c r="X25" i="16"/>
  <c r="AB25" i="16"/>
  <c r="AG417" i="16"/>
  <c r="AI417" i="16"/>
  <c r="AB355" i="16"/>
  <c r="X355" i="16"/>
  <c r="AB451" i="16"/>
  <c r="X451" i="16"/>
  <c r="AE128" i="16"/>
  <c r="AI128" i="16"/>
  <c r="AB37" i="16"/>
  <c r="X37" i="16"/>
  <c r="AB485" i="16"/>
  <c r="X485" i="16"/>
  <c r="AE478" i="16"/>
  <c r="X445" i="16"/>
  <c r="AB445" i="16"/>
  <c r="AB461" i="16"/>
  <c r="X461" i="16"/>
  <c r="AB440" i="16"/>
  <c r="X440" i="16"/>
  <c r="AB433" i="16"/>
  <c r="X433" i="16"/>
  <c r="AB410" i="16"/>
  <c r="X410" i="16"/>
  <c r="AB405" i="16"/>
  <c r="X405" i="16"/>
  <c r="AG389" i="16"/>
  <c r="AI389" i="16"/>
  <c r="AB341" i="16"/>
  <c r="X341" i="16"/>
  <c r="AB370" i="16"/>
  <c r="X370" i="16"/>
  <c r="X413" i="16"/>
  <c r="X390" i="16"/>
  <c r="AB390" i="16"/>
  <c r="X354" i="16"/>
  <c r="AB348" i="16"/>
  <c r="AB329" i="16"/>
  <c r="X329" i="16"/>
  <c r="X384" i="16"/>
  <c r="AB384" i="16"/>
  <c r="AB328" i="16"/>
  <c r="X328" i="16"/>
  <c r="AB298" i="16"/>
  <c r="X298" i="16"/>
  <c r="AB261" i="16"/>
  <c r="X261" i="16"/>
  <c r="AB253" i="16"/>
  <c r="X273" i="16"/>
  <c r="AB273" i="16"/>
  <c r="AB237" i="16"/>
  <c r="X237" i="16"/>
  <c r="AG165" i="16"/>
  <c r="AI165" i="16"/>
  <c r="X189" i="16"/>
  <c r="AB189" i="16"/>
  <c r="X110" i="16"/>
  <c r="AB110" i="16"/>
  <c r="X145" i="16"/>
  <c r="AB145" i="16"/>
  <c r="X160" i="16"/>
  <c r="AB82" i="16"/>
  <c r="X82" i="16"/>
  <c r="X143" i="16"/>
  <c r="AB143" i="16"/>
  <c r="AB35" i="16"/>
  <c r="X35" i="16"/>
  <c r="AB29" i="16"/>
  <c r="X29" i="16"/>
  <c r="AB106" i="16"/>
  <c r="X106" i="16"/>
  <c r="AE473" i="16"/>
  <c r="AF473" i="16" s="1"/>
  <c r="AB441" i="16"/>
  <c r="AB319" i="16"/>
  <c r="X319" i="16"/>
  <c r="X316" i="16"/>
  <c r="AB316" i="16"/>
  <c r="AB439" i="16"/>
  <c r="X439" i="16"/>
  <c r="X289" i="16"/>
  <c r="AB289" i="16"/>
  <c r="AB167" i="16"/>
  <c r="X167" i="16"/>
  <c r="AB99" i="16"/>
  <c r="X99" i="16"/>
  <c r="AB34" i="16"/>
  <c r="X34" i="16"/>
  <c r="X498" i="16"/>
  <c r="AB498" i="16"/>
  <c r="AB499" i="16"/>
  <c r="X499" i="16"/>
  <c r="AE480" i="16"/>
  <c r="AF480" i="16" s="1"/>
  <c r="X466" i="16"/>
  <c r="AB459" i="16"/>
  <c r="X459" i="16"/>
  <c r="X470" i="16"/>
  <c r="X463" i="16"/>
  <c r="AB424" i="16"/>
  <c r="X424" i="16"/>
  <c r="X475" i="16"/>
  <c r="AB475" i="16"/>
  <c r="X401" i="16"/>
  <c r="AB401" i="16"/>
  <c r="AE408" i="16"/>
  <c r="X376" i="16"/>
  <c r="AB376" i="16"/>
  <c r="AB449" i="16"/>
  <c r="X449" i="16"/>
  <c r="AB392" i="16"/>
  <c r="AB349" i="16"/>
  <c r="X349" i="16"/>
  <c r="X377" i="16"/>
  <c r="AB360" i="16"/>
  <c r="X360" i="16"/>
  <c r="X304" i="16"/>
  <c r="AB304" i="16"/>
  <c r="AG339" i="16"/>
  <c r="X251" i="16"/>
  <c r="X274" i="16"/>
  <c r="AB274" i="16"/>
  <c r="AB277" i="16"/>
  <c r="X277" i="16"/>
  <c r="X258" i="16"/>
  <c r="AB258" i="16"/>
  <c r="X307" i="16"/>
  <c r="X220" i="16"/>
  <c r="AB220" i="16"/>
  <c r="AB272" i="16"/>
  <c r="AB264" i="16"/>
  <c r="X241" i="16"/>
  <c r="AB241" i="16"/>
  <c r="AB260" i="16"/>
  <c r="X260" i="16"/>
  <c r="X204" i="16"/>
  <c r="AB204" i="16"/>
  <c r="X222" i="16"/>
  <c r="X188" i="16"/>
  <c r="AB188" i="16"/>
  <c r="AB155" i="16"/>
  <c r="X155" i="16"/>
  <c r="X199" i="16"/>
  <c r="AB105" i="16"/>
  <c r="X105" i="16"/>
  <c r="AE109" i="16"/>
  <c r="AF109" i="16" s="1"/>
  <c r="X73" i="16"/>
  <c r="AB66" i="16"/>
  <c r="AB50" i="16"/>
  <c r="X50" i="16"/>
  <c r="AB26" i="16"/>
  <c r="X26" i="16"/>
  <c r="AB65" i="16"/>
  <c r="AB491" i="16"/>
  <c r="X491" i="16"/>
  <c r="X429" i="16"/>
  <c r="AB429" i="16"/>
  <c r="X394" i="16"/>
  <c r="X313" i="16"/>
  <c r="AB313" i="16"/>
  <c r="X265" i="16"/>
  <c r="AB265" i="16"/>
  <c r="AE102" i="16"/>
  <c r="AF102" i="16" s="1"/>
  <c r="AI102" i="16"/>
  <c r="AG102" i="16"/>
  <c r="AG465" i="16"/>
  <c r="AB402" i="16"/>
  <c r="X402" i="16"/>
  <c r="X343" i="16"/>
  <c r="AB343" i="16"/>
  <c r="AB327" i="16"/>
  <c r="X327" i="16"/>
  <c r="X374" i="16"/>
  <c r="AB374" i="16"/>
  <c r="AB321" i="16"/>
  <c r="X321" i="16"/>
  <c r="X305" i="16"/>
  <c r="AB305" i="16"/>
  <c r="AB282" i="16"/>
  <c r="X282" i="16"/>
  <c r="X296" i="16"/>
  <c r="AB296" i="16"/>
  <c r="X351" i="16"/>
  <c r="AB235" i="16"/>
  <c r="X235" i="16"/>
  <c r="X291" i="16"/>
  <c r="AB242" i="16"/>
  <c r="AB175" i="16"/>
  <c r="X175" i="16"/>
  <c r="X267" i="16"/>
  <c r="X164" i="16"/>
  <c r="AB164" i="16"/>
  <c r="AB238" i="16"/>
  <c r="X238" i="16"/>
  <c r="X259" i="16"/>
  <c r="X206" i="16"/>
  <c r="AB174" i="16"/>
  <c r="AE193" i="16"/>
  <c r="AI193" i="16"/>
  <c r="AG193" i="16"/>
  <c r="AB104" i="16"/>
  <c r="X104" i="16"/>
  <c r="AE115" i="16"/>
  <c r="AF115" i="16" s="1"/>
  <c r="AG115" i="16"/>
  <c r="AI115" i="16"/>
  <c r="X184" i="16"/>
  <c r="AI98" i="16"/>
  <c r="AG98" i="16"/>
  <c r="AE98" i="16"/>
  <c r="AF98" i="16" s="1"/>
  <c r="X79" i="16"/>
  <c r="AB79" i="16"/>
  <c r="X75" i="16"/>
  <c r="AB75" i="16"/>
  <c r="V502" i="16"/>
  <c r="U502" i="16"/>
  <c r="W502" i="16"/>
  <c r="AB27" i="16"/>
  <c r="X27" i="16"/>
  <c r="X77" i="16"/>
  <c r="AB77" i="16"/>
  <c r="X85" i="16"/>
  <c r="AB85" i="16"/>
  <c r="X121" i="16"/>
  <c r="AB121" i="16"/>
  <c r="AB191" i="16"/>
  <c r="X191" i="16"/>
  <c r="AB492" i="16"/>
  <c r="X492" i="16"/>
  <c r="AB477" i="16"/>
  <c r="X477" i="16"/>
  <c r="AB412" i="16"/>
  <c r="X412" i="16"/>
  <c r="AB337" i="16"/>
  <c r="X337" i="16"/>
  <c r="AE294" i="16"/>
  <c r="AF294" i="16" s="1"/>
  <c r="AI294" i="16"/>
  <c r="AG294" i="16"/>
  <c r="AB493" i="16"/>
  <c r="X493" i="16"/>
  <c r="X228" i="16"/>
  <c r="AB228" i="16"/>
  <c r="X119" i="16"/>
  <c r="AB119" i="16"/>
  <c r="X54" i="16"/>
  <c r="AB54" i="16"/>
  <c r="AE494" i="16"/>
  <c r="AF494" i="16" s="1"/>
  <c r="AB500" i="16"/>
  <c r="X500" i="16"/>
  <c r="AB457" i="16"/>
  <c r="X457" i="16"/>
  <c r="AG428" i="16"/>
  <c r="AB430" i="16"/>
  <c r="X430" i="16"/>
  <c r="AB418" i="16"/>
  <c r="X418" i="16"/>
  <c r="X403" i="16"/>
  <c r="X364" i="16"/>
  <c r="AB364" i="16"/>
  <c r="X382" i="16"/>
  <c r="AB382" i="16"/>
  <c r="AI346" i="16"/>
  <c r="AG346" i="16"/>
  <c r="AE346" i="16"/>
  <c r="AF346" i="16" s="1"/>
  <c r="AB363" i="16"/>
  <c r="X363" i="16"/>
  <c r="X345" i="16"/>
  <c r="AB345" i="16"/>
  <c r="AB331" i="16"/>
  <c r="X331" i="16"/>
  <c r="X357" i="16"/>
  <c r="X317" i="16"/>
  <c r="AG286" i="16"/>
  <c r="AB369" i="16"/>
  <c r="AB317" i="16"/>
  <c r="AB320" i="16"/>
  <c r="X320" i="16"/>
  <c r="AB293" i="16"/>
  <c r="X293" i="16"/>
  <c r="X299" i="16"/>
  <c r="X211" i="16"/>
  <c r="AB211" i="16"/>
  <c r="X150" i="16"/>
  <c r="AB150" i="16"/>
  <c r="AI140" i="16"/>
  <c r="AE140" i="16"/>
  <c r="AF140" i="16" s="1"/>
  <c r="AG140" i="16"/>
  <c r="X182" i="16"/>
  <c r="AB182" i="16"/>
  <c r="X137" i="16"/>
  <c r="AB137" i="16"/>
  <c r="AB187" i="16"/>
  <c r="X230" i="16"/>
  <c r="X157" i="16"/>
  <c r="AB157" i="16"/>
  <c r="X111" i="16"/>
  <c r="AB111" i="16"/>
  <c r="AB97" i="16"/>
  <c r="AB63" i="16"/>
  <c r="X63" i="16"/>
  <c r="AB72" i="16"/>
  <c r="X72" i="16"/>
  <c r="X103" i="16"/>
  <c r="AB103" i="16"/>
  <c r="AB42" i="16"/>
  <c r="X42" i="16"/>
  <c r="X161" i="16"/>
  <c r="AB51" i="16"/>
  <c r="X51" i="16"/>
  <c r="AB71" i="16"/>
  <c r="AB73" i="16"/>
  <c r="AB290" i="16"/>
  <c r="X290" i="16"/>
  <c r="X437" i="16"/>
  <c r="AB437" i="16"/>
  <c r="X421" i="16"/>
  <c r="AB421" i="16"/>
  <c r="AB366" i="16"/>
  <c r="X366" i="16"/>
  <c r="AB197" i="16"/>
  <c r="X197" i="16"/>
  <c r="AB173" i="16"/>
  <c r="X173" i="16"/>
  <c r="AB43" i="16"/>
  <c r="X43" i="16"/>
  <c r="AB484" i="16"/>
  <c r="X484" i="16"/>
  <c r="AB452" i="16"/>
  <c r="X452" i="16"/>
  <c r="AB455" i="16"/>
  <c r="X455" i="16"/>
  <c r="AB468" i="16"/>
  <c r="X468" i="16"/>
  <c r="X483" i="16"/>
  <c r="AB483" i="16"/>
  <c r="AB396" i="16"/>
  <c r="X396" i="16"/>
  <c r="AB395" i="16"/>
  <c r="X395" i="16"/>
  <c r="X378" i="16"/>
  <c r="X365" i="16"/>
  <c r="AB365" i="16"/>
  <c r="AE381" i="16"/>
  <c r="AF381" i="16" s="1"/>
  <c r="AI381" i="16"/>
  <c r="AB361" i="16"/>
  <c r="X361" i="16"/>
  <c r="AB306" i="16"/>
  <c r="X306" i="16"/>
  <c r="AE310" i="16"/>
  <c r="AF310" i="16" s="1"/>
  <c r="AI310" i="16"/>
  <c r="AG310" i="16"/>
  <c r="X266" i="16"/>
  <c r="AB266" i="16"/>
  <c r="AB269" i="16"/>
  <c r="X269" i="16"/>
  <c r="X359" i="16"/>
  <c r="AB359" i="16"/>
  <c r="AB198" i="16"/>
  <c r="X219" i="16"/>
  <c r="AB219" i="16"/>
  <c r="X234" i="16"/>
  <c r="AB234" i="16"/>
  <c r="AB205" i="16"/>
  <c r="X205" i="16"/>
  <c r="X148" i="16"/>
  <c r="AB148" i="16"/>
  <c r="X212" i="16"/>
  <c r="AB212" i="16"/>
  <c r="X88" i="16"/>
  <c r="AB88" i="16"/>
  <c r="AB244" i="16"/>
  <c r="X244" i="16"/>
  <c r="X214" i="16"/>
  <c r="AB151" i="16"/>
  <c r="X151" i="16"/>
  <c r="X135" i="16"/>
  <c r="AB135" i="16"/>
  <c r="AB93" i="16"/>
  <c r="X93" i="16"/>
  <c r="AB252" i="16"/>
  <c r="X252" i="16"/>
  <c r="AB45" i="16"/>
  <c r="X45" i="16"/>
  <c r="AB89" i="16"/>
  <c r="X89" i="16"/>
  <c r="X41" i="16"/>
  <c r="AB41" i="16"/>
  <c r="AG336" i="16"/>
  <c r="AE336" i="16"/>
  <c r="AF336" i="16" s="1"/>
  <c r="X250" i="16"/>
  <c r="AB250" i="16"/>
  <c r="X227" i="16"/>
  <c r="AB227" i="16"/>
  <c r="AB229" i="16"/>
  <c r="X229" i="16"/>
  <c r="AB158" i="16"/>
  <c r="X158" i="16"/>
  <c r="X181" i="16"/>
  <c r="AB181" i="16"/>
  <c r="AE132" i="16"/>
  <c r="AF132" i="16" s="1"/>
  <c r="X156" i="16"/>
  <c r="AB156" i="16"/>
  <c r="AB168" i="16"/>
  <c r="X168" i="16"/>
  <c r="X113" i="16"/>
  <c r="AB113" i="16"/>
  <c r="X127" i="16"/>
  <c r="AB127" i="16"/>
  <c r="X70" i="16"/>
  <c r="AB70" i="16"/>
  <c r="X166" i="16"/>
  <c r="AB166" i="16"/>
  <c r="AB58" i="16"/>
  <c r="X58" i="16"/>
  <c r="AB56" i="16"/>
  <c r="X56" i="16"/>
  <c r="AI397" i="16" l="1"/>
  <c r="AG159" i="16"/>
  <c r="AE263" i="16"/>
  <c r="AF263" i="16" s="1"/>
  <c r="AI163" i="16"/>
  <c r="AE434" i="16"/>
  <c r="AF434" i="16" s="1"/>
  <c r="AG442" i="16"/>
  <c r="AH442" i="16" s="1"/>
  <c r="G442" i="16" s="1"/>
  <c r="AI434" i="16"/>
  <c r="AG49" i="16"/>
  <c r="AI263" i="16"/>
  <c r="AI200" i="16"/>
  <c r="AG200" i="16"/>
  <c r="AH200" i="16" s="1"/>
  <c r="G200" i="16" s="1"/>
  <c r="AI186" i="16"/>
  <c r="AG186" i="16"/>
  <c r="AH186" i="16" s="1"/>
  <c r="G186" i="16" s="1"/>
  <c r="AG194" i="16"/>
  <c r="AG486" i="16"/>
  <c r="AI194" i="16"/>
  <c r="AI473" i="16"/>
  <c r="AI399" i="16"/>
  <c r="AE242" i="16"/>
  <c r="AF242" i="16" s="1"/>
  <c r="AI242" i="16"/>
  <c r="AG407" i="16"/>
  <c r="AG409" i="16"/>
  <c r="AG495" i="16"/>
  <c r="AI407" i="16"/>
  <c r="AI495" i="16"/>
  <c r="AI409" i="16"/>
  <c r="AI185" i="16"/>
  <c r="AE185" i="16"/>
  <c r="AF185" i="16" s="1"/>
  <c r="AE490" i="16"/>
  <c r="AG387" i="16"/>
  <c r="AH387" i="16" s="1"/>
  <c r="G387" i="16" s="1"/>
  <c r="AE453" i="16"/>
  <c r="AF453" i="16" s="1"/>
  <c r="AI387" i="16"/>
  <c r="AG216" i="16"/>
  <c r="AI362" i="16"/>
  <c r="AE314" i="16"/>
  <c r="AF314" i="16" s="1"/>
  <c r="AE362" i="16"/>
  <c r="AF362" i="16" s="1"/>
  <c r="AG314" i="16"/>
  <c r="AE38" i="16"/>
  <c r="AF38" i="16" s="1"/>
  <c r="AE101" i="16"/>
  <c r="AF101" i="16" s="1"/>
  <c r="AI248" i="16"/>
  <c r="AI38" i="16"/>
  <c r="AG162" i="16"/>
  <c r="AG32" i="16"/>
  <c r="AG69" i="16"/>
  <c r="AI431" i="16"/>
  <c r="AE40" i="16"/>
  <c r="AF40" i="16" s="1"/>
  <c r="AG490" i="16"/>
  <c r="AI318" i="16"/>
  <c r="AE416" i="16"/>
  <c r="AF416" i="16" s="1"/>
  <c r="AI179" i="16"/>
  <c r="AG134" i="16"/>
  <c r="AG356" i="16"/>
  <c r="AE201" i="16"/>
  <c r="AF201" i="16" s="1"/>
  <c r="AI368" i="16"/>
  <c r="AG450" i="16"/>
  <c r="AG128" i="16"/>
  <c r="AG443" i="16"/>
  <c r="AG295" i="16"/>
  <c r="AG488" i="16"/>
  <c r="AG120" i="16"/>
  <c r="AE187" i="16"/>
  <c r="AF187" i="16" s="1"/>
  <c r="AE225" i="16"/>
  <c r="AF225" i="16" s="1"/>
  <c r="AI454" i="16"/>
  <c r="AI162" i="16"/>
  <c r="AE30" i="16"/>
  <c r="AF30" i="16" s="1"/>
  <c r="AG66" i="16"/>
  <c r="AG303" i="16"/>
  <c r="AG170" i="16"/>
  <c r="AE448" i="16"/>
  <c r="AI94" i="16"/>
  <c r="AG236" i="16"/>
  <c r="AG198" i="16"/>
  <c r="AG358" i="16"/>
  <c r="AG210" i="16"/>
  <c r="AE436" i="16"/>
  <c r="AG322" i="16"/>
  <c r="AI177" i="16"/>
  <c r="AI126" i="16"/>
  <c r="AG379" i="16"/>
  <c r="AG122" i="16"/>
  <c r="AG55" i="16"/>
  <c r="AG326" i="16"/>
  <c r="AG478" i="16"/>
  <c r="AE286" i="16"/>
  <c r="AF286" i="16" s="1"/>
  <c r="AE333" i="16"/>
  <c r="AF333" i="16" s="1"/>
  <c r="AG62" i="16"/>
  <c r="AE270" i="16"/>
  <c r="AE112" i="16"/>
  <c r="AF112" i="16" s="1"/>
  <c r="AE240" i="16"/>
  <c r="AF240" i="16" s="1"/>
  <c r="AE427" i="16"/>
  <c r="AF427" i="16" s="1"/>
  <c r="AI441" i="16"/>
  <c r="AI336" i="16"/>
  <c r="AG338" i="16"/>
  <c r="AG100" i="16"/>
  <c r="AE133" i="16"/>
  <c r="AE254" i="16"/>
  <c r="AF254" i="16" s="1"/>
  <c r="AG301" i="16"/>
  <c r="AI144" i="16"/>
  <c r="AG391" i="16"/>
  <c r="AG347" i="16"/>
  <c r="AI408" i="16"/>
  <c r="AI496" i="16"/>
  <c r="AE276" i="16"/>
  <c r="AF276" i="16" s="1"/>
  <c r="AG169" i="16"/>
  <c r="AI202" i="16"/>
  <c r="AE195" i="16"/>
  <c r="AE81" i="16"/>
  <c r="AF81" i="16" s="1"/>
  <c r="AE386" i="16"/>
  <c r="AF386" i="16" s="1"/>
  <c r="AG243" i="16"/>
  <c r="AG444" i="16"/>
  <c r="AH444" i="16" s="1"/>
  <c r="G444" i="16" s="1"/>
  <c r="AG107" i="16"/>
  <c r="AG97" i="16"/>
  <c r="AG474" i="16"/>
  <c r="AE460" i="16"/>
  <c r="AI216" i="16"/>
  <c r="AE253" i="16"/>
  <c r="AF253" i="16" s="1"/>
  <c r="AG180" i="16"/>
  <c r="AE90" i="16"/>
  <c r="AF90" i="16" s="1"/>
  <c r="AI393" i="16"/>
  <c r="AG472" i="16"/>
  <c r="AI231" i="16"/>
  <c r="AG87" i="16"/>
  <c r="AI174" i="16"/>
  <c r="AG71" i="16"/>
  <c r="AG76" i="16"/>
  <c r="AG28" i="16"/>
  <c r="AG61" i="16"/>
  <c r="AI288" i="16"/>
  <c r="AE388" i="16"/>
  <c r="AF388" i="16" s="1"/>
  <c r="AI224" i="16"/>
  <c r="AI255" i="16"/>
  <c r="AE163" i="16"/>
  <c r="AF163" i="16" s="1"/>
  <c r="AI96" i="16"/>
  <c r="AI125" i="16"/>
  <c r="AE159" i="16"/>
  <c r="AG287" i="16"/>
  <c r="AE311" i="16"/>
  <c r="AF311" i="16" s="1"/>
  <c r="AG91" i="16"/>
  <c r="AE302" i="16"/>
  <c r="AF302" i="16" s="1"/>
  <c r="AE279" i="16"/>
  <c r="AF279" i="16" s="1"/>
  <c r="AE264" i="16"/>
  <c r="AF264" i="16" s="1"/>
  <c r="AG383" i="16"/>
  <c r="AE136" i="16"/>
  <c r="AF136" i="16" s="1"/>
  <c r="AI239" i="16"/>
  <c r="AE256" i="16"/>
  <c r="AF256" i="16" s="1"/>
  <c r="AI369" i="16"/>
  <c r="AG340" i="16"/>
  <c r="AE202" i="16"/>
  <c r="AF202" i="16" s="1"/>
  <c r="AG224" i="16"/>
  <c r="AH224" i="16" s="1"/>
  <c r="G224" i="16" s="1"/>
  <c r="AE255" i="16"/>
  <c r="AF255" i="16" s="1"/>
  <c r="AI53" i="16"/>
  <c r="AG249" i="16"/>
  <c r="AE487" i="16"/>
  <c r="AI481" i="16"/>
  <c r="AG344" i="16"/>
  <c r="AE426" i="16"/>
  <c r="AF426" i="16" s="1"/>
  <c r="AG68" i="16"/>
  <c r="AG262" i="16"/>
  <c r="AI154" i="16"/>
  <c r="AE46" i="16"/>
  <c r="AF46" i="16" s="1"/>
  <c r="AI123" i="16"/>
  <c r="AG423" i="16"/>
  <c r="AG117" i="16"/>
  <c r="AG217" i="16"/>
  <c r="AE138" i="16"/>
  <c r="AF138" i="16" s="1"/>
  <c r="AG334" i="16"/>
  <c r="AG202" i="16"/>
  <c r="AH202" i="16" s="1"/>
  <c r="G202" i="16" s="1"/>
  <c r="AG276" i="16"/>
  <c r="AH276" i="16" s="1"/>
  <c r="G276" i="16" s="1"/>
  <c r="AE217" i="16"/>
  <c r="AF217" i="16" s="1"/>
  <c r="AG385" i="16"/>
  <c r="AE224" i="16"/>
  <c r="AF224" i="16" s="1"/>
  <c r="AI249" i="16"/>
  <c r="AG53" i="16"/>
  <c r="AE325" i="16"/>
  <c r="AG131" i="16"/>
  <c r="AE315" i="16"/>
  <c r="AI192" i="16"/>
  <c r="AI80" i="16"/>
  <c r="AG353" i="16"/>
  <c r="AE36" i="16"/>
  <c r="AF36" i="16" s="1"/>
  <c r="AE84" i="16"/>
  <c r="AF84" i="16" s="1"/>
  <c r="AI86" i="16"/>
  <c r="AI432" i="16"/>
  <c r="AI400" i="16"/>
  <c r="AI494" i="16"/>
  <c r="AI292" i="16"/>
  <c r="AI467" i="16"/>
  <c r="AI428" i="16"/>
  <c r="AG480" i="16"/>
  <c r="AG172" i="16"/>
  <c r="AE392" i="16"/>
  <c r="AF392" i="16" s="1"/>
  <c r="AI276" i="16"/>
  <c r="AE385" i="16"/>
  <c r="AF385" i="16" s="1"/>
  <c r="AI489" i="16"/>
  <c r="AE53" i="16"/>
  <c r="AE165" i="16"/>
  <c r="AF165" i="16" s="1"/>
  <c r="AE447" i="16"/>
  <c r="AF447" i="16" s="1"/>
  <c r="AE178" i="16"/>
  <c r="AF178" i="16" s="1"/>
  <c r="AI350" i="16"/>
  <c r="AE131" i="16"/>
  <c r="AF131" i="16" s="1"/>
  <c r="AE152" i="16"/>
  <c r="AF152" i="16" s="1"/>
  <c r="AI109" i="16"/>
  <c r="AI64" i="16"/>
  <c r="AI308" i="16"/>
  <c r="AE372" i="16"/>
  <c r="AF372" i="16" s="1"/>
  <c r="AG132" i="16"/>
  <c r="AE116" i="16"/>
  <c r="AF116" i="16" s="1"/>
  <c r="AE339" i="16"/>
  <c r="AF339" i="16" s="1"/>
  <c r="AE233" i="16"/>
  <c r="AF233" i="16" s="1"/>
  <c r="AI246" i="16"/>
  <c r="AG309" i="16"/>
  <c r="AH309" i="16" s="1"/>
  <c r="G309" i="16" s="1"/>
  <c r="AE207" i="16"/>
  <c r="AF207" i="16" s="1"/>
  <c r="AE48" i="16"/>
  <c r="AG142" i="16"/>
  <c r="AI332" i="16"/>
  <c r="AE462" i="16"/>
  <c r="AF462" i="16" s="1"/>
  <c r="AG78" i="16"/>
  <c r="AE489" i="16"/>
  <c r="AF489" i="16" s="1"/>
  <c r="AE456" i="16"/>
  <c r="AF456" i="16" s="1"/>
  <c r="AE247" i="16"/>
  <c r="AF247" i="16" s="1"/>
  <c r="AG218" i="16"/>
  <c r="AI268" i="16"/>
  <c r="AI131" i="16"/>
  <c r="AG114" i="16"/>
  <c r="AE406" i="16"/>
  <c r="AF406" i="16" s="1"/>
  <c r="AE435" i="16"/>
  <c r="AF435" i="16" s="1"/>
  <c r="AG373" i="16"/>
  <c r="AI153" i="16"/>
  <c r="AG482" i="16"/>
  <c r="AI65" i="16"/>
  <c r="AI60" i="16"/>
  <c r="AI118" i="16"/>
  <c r="AE398" i="16"/>
  <c r="AF398" i="16" s="1"/>
  <c r="AI146" i="16"/>
  <c r="AI330" i="16"/>
  <c r="AI340" i="16"/>
  <c r="AE465" i="16"/>
  <c r="AF465" i="16" s="1"/>
  <c r="AH465" i="16" s="1"/>
  <c r="G465" i="16" s="1"/>
  <c r="AG489" i="16"/>
  <c r="AH489" i="16" s="1"/>
  <c r="G489" i="16" s="1"/>
  <c r="AG399" i="16"/>
  <c r="AH399" i="16" s="1"/>
  <c r="G399" i="16" s="1"/>
  <c r="AI74" i="16"/>
  <c r="AG352" i="16"/>
  <c r="AI404" i="16"/>
  <c r="AI272" i="16"/>
  <c r="AE348" i="16"/>
  <c r="AF348" i="16" s="1"/>
  <c r="AG124" i="16"/>
  <c r="AG176" i="16"/>
  <c r="AG415" i="16"/>
  <c r="AG223" i="16"/>
  <c r="AE271" i="16"/>
  <c r="AG208" i="16"/>
  <c r="AE39" i="16"/>
  <c r="AF39" i="16" s="1"/>
  <c r="AE44" i="16"/>
  <c r="AF44" i="16" s="1"/>
  <c r="AE209" i="16"/>
  <c r="AF209" i="16" s="1"/>
  <c r="AE464" i="16"/>
  <c r="AF464" i="16" s="1"/>
  <c r="AE486" i="16"/>
  <c r="AF486" i="16" s="1"/>
  <c r="AH486" i="16" s="1"/>
  <c r="G486" i="16" s="1"/>
  <c r="AE86" i="16"/>
  <c r="AF86" i="16" s="1"/>
  <c r="AG292" i="16"/>
  <c r="AG86" i="16"/>
  <c r="AE144" i="16"/>
  <c r="AF144" i="16" s="1"/>
  <c r="AH144" i="16" s="1"/>
  <c r="G144" i="16" s="1"/>
  <c r="AE76" i="16"/>
  <c r="AI347" i="16"/>
  <c r="AI356" i="16"/>
  <c r="AE347" i="16"/>
  <c r="AF347" i="16" s="1"/>
  <c r="AG109" i="16"/>
  <c r="AE393" i="16"/>
  <c r="AI302" i="16"/>
  <c r="AG225" i="16"/>
  <c r="AI256" i="16"/>
  <c r="AG388" i="16"/>
  <c r="AG393" i="16"/>
  <c r="AE454" i="16"/>
  <c r="AF454" i="16" s="1"/>
  <c r="AG138" i="16"/>
  <c r="AG248" i="16"/>
  <c r="AE356" i="16"/>
  <c r="AF356" i="16" s="1"/>
  <c r="AH356" i="16" s="1"/>
  <c r="G356" i="16" s="1"/>
  <c r="AI187" i="16"/>
  <c r="AG302" i="16"/>
  <c r="AI225" i="16"/>
  <c r="AG256" i="16"/>
  <c r="AI334" i="16"/>
  <c r="AE174" i="16"/>
  <c r="AF174" i="16" s="1"/>
  <c r="AG84" i="16"/>
  <c r="AE432" i="16"/>
  <c r="AI138" i="16"/>
  <c r="AG178" i="16"/>
  <c r="AG187" i="16"/>
  <c r="AI100" i="16"/>
  <c r="AG454" i="16"/>
  <c r="AE340" i="16"/>
  <c r="AG494" i="16"/>
  <c r="AI84" i="16"/>
  <c r="AG432" i="16"/>
  <c r="AF270" i="16"/>
  <c r="AI178" i="16"/>
  <c r="AI270" i="16"/>
  <c r="AG253" i="16"/>
  <c r="AH253" i="16" s="1"/>
  <c r="G253" i="16" s="1"/>
  <c r="AI386" i="16"/>
  <c r="AE332" i="16"/>
  <c r="AF332" i="16" s="1"/>
  <c r="AI107" i="16"/>
  <c r="AE428" i="16"/>
  <c r="AF428" i="16" s="1"/>
  <c r="AH428" i="16" s="1"/>
  <c r="G428" i="16" s="1"/>
  <c r="AG154" i="16"/>
  <c r="AG332" i="16"/>
  <c r="AI76" i="16"/>
  <c r="AI443" i="16"/>
  <c r="AI487" i="16"/>
  <c r="AI247" i="16"/>
  <c r="AG448" i="16"/>
  <c r="AG487" i="16"/>
  <c r="AE154" i="16"/>
  <c r="AE177" i="16"/>
  <c r="AF177" i="16" s="1"/>
  <c r="AG392" i="16"/>
  <c r="AI117" i="16"/>
  <c r="AE344" i="16"/>
  <c r="AF344" i="16" s="1"/>
  <c r="AE60" i="16"/>
  <c r="AF60" i="16" s="1"/>
  <c r="AG496" i="16"/>
  <c r="AE62" i="16"/>
  <c r="AF62" i="16" s="1"/>
  <c r="AI262" i="16"/>
  <c r="AG426" i="16"/>
  <c r="AG177" i="16"/>
  <c r="AE117" i="16"/>
  <c r="AF117" i="16" s="1"/>
  <c r="AI344" i="16"/>
  <c r="AG60" i="16"/>
  <c r="AI353" i="16"/>
  <c r="AG207" i="16"/>
  <c r="AH207" i="16" s="1"/>
  <c r="G207" i="16" s="1"/>
  <c r="AI62" i="16"/>
  <c r="AE353" i="16"/>
  <c r="AF353" i="16" s="1"/>
  <c r="AE262" i="16"/>
  <c r="AF262" i="16" s="1"/>
  <c r="AI482" i="16"/>
  <c r="AI426" i="16"/>
  <c r="AI176" i="16"/>
  <c r="AG123" i="16"/>
  <c r="AI207" i="16"/>
  <c r="AE176" i="16"/>
  <c r="AF176" i="16" s="1"/>
  <c r="AE358" i="16"/>
  <c r="AF358" i="16" s="1"/>
  <c r="AG36" i="16"/>
  <c r="AG44" i="16"/>
  <c r="AH44" i="16" s="1"/>
  <c r="G44" i="16" s="1"/>
  <c r="AE350" i="16"/>
  <c r="AI315" i="16"/>
  <c r="AE123" i="16"/>
  <c r="AF123" i="16" s="1"/>
  <c r="AE246" i="16"/>
  <c r="AF246" i="16" s="1"/>
  <c r="AG271" i="16"/>
  <c r="AI44" i="16"/>
  <c r="AG246" i="16"/>
  <c r="AG315" i="16"/>
  <c r="AI30" i="16"/>
  <c r="AG30" i="16"/>
  <c r="AI32" i="16"/>
  <c r="AE441" i="16"/>
  <c r="AF441" i="16" s="1"/>
  <c r="AH441" i="16" s="1"/>
  <c r="G441" i="16" s="1"/>
  <c r="AE239" i="16"/>
  <c r="AI295" i="16"/>
  <c r="AI488" i="16"/>
  <c r="AI210" i="16"/>
  <c r="AI478" i="16"/>
  <c r="AE118" i="16"/>
  <c r="AF118" i="16" s="1"/>
  <c r="AI464" i="16"/>
  <c r="AI322" i="16"/>
  <c r="AI55" i="16"/>
  <c r="AI338" i="16"/>
  <c r="AI415" i="16"/>
  <c r="AE423" i="16"/>
  <c r="AF423" i="16" s="1"/>
  <c r="AG441" i="16"/>
  <c r="AG239" i="16"/>
  <c r="AE295" i="16"/>
  <c r="AF295" i="16" s="1"/>
  <c r="AE368" i="16"/>
  <c r="AF368" i="16" s="1"/>
  <c r="AE488" i="16"/>
  <c r="AF488" i="16" s="1"/>
  <c r="AE210" i="16"/>
  <c r="AF210" i="16" s="1"/>
  <c r="AG118" i="16"/>
  <c r="AG464" i="16"/>
  <c r="AH464" i="16" s="1"/>
  <c r="G464" i="16" s="1"/>
  <c r="AE322" i="16"/>
  <c r="AF322" i="16" s="1"/>
  <c r="AE55" i="16"/>
  <c r="AF55" i="16" s="1"/>
  <c r="AG467" i="16"/>
  <c r="AE415" i="16"/>
  <c r="AF415" i="16" s="1"/>
  <c r="AE65" i="16"/>
  <c r="AF65" i="16" s="1"/>
  <c r="AG209" i="16"/>
  <c r="AH209" i="16" s="1"/>
  <c r="G209" i="16" s="1"/>
  <c r="AI124" i="16"/>
  <c r="AG136" i="16"/>
  <c r="AG368" i="16"/>
  <c r="AI303" i="16"/>
  <c r="AE467" i="16"/>
  <c r="AF467" i="16" s="1"/>
  <c r="AG65" i="16"/>
  <c r="AI152" i="16"/>
  <c r="AI132" i="16"/>
  <c r="AG481" i="16"/>
  <c r="AH481" i="16" s="1"/>
  <c r="G481" i="16" s="1"/>
  <c r="AI136" i="16"/>
  <c r="AE153" i="16"/>
  <c r="AG427" i="16"/>
  <c r="AE74" i="16"/>
  <c r="AF74" i="16" s="1"/>
  <c r="AE68" i="16"/>
  <c r="AF68" i="16" s="1"/>
  <c r="AE303" i="16"/>
  <c r="AF303" i="16" s="1"/>
  <c r="AH303" i="16" s="1"/>
  <c r="G303" i="16" s="1"/>
  <c r="AG152" i="16"/>
  <c r="AI286" i="16"/>
  <c r="AG279" i="16"/>
  <c r="AH279" i="16" s="1"/>
  <c r="G279" i="16" s="1"/>
  <c r="AG308" i="16"/>
  <c r="AG153" i="16"/>
  <c r="AI339" i="16"/>
  <c r="AI427" i="16"/>
  <c r="AE107" i="16"/>
  <c r="AF107" i="16" s="1"/>
  <c r="AI201" i="16"/>
  <c r="AG74" i="16"/>
  <c r="AE198" i="16"/>
  <c r="AF198" i="16" s="1"/>
  <c r="AI198" i="16"/>
  <c r="AI474" i="16"/>
  <c r="AE87" i="16"/>
  <c r="AF87" i="16" s="1"/>
  <c r="AI209" i="16"/>
  <c r="AE248" i="16"/>
  <c r="AF248" i="16" s="1"/>
  <c r="AG80" i="16"/>
  <c r="AE474" i="16"/>
  <c r="AF474" i="16" s="1"/>
  <c r="AI326" i="16"/>
  <c r="AE482" i="16"/>
  <c r="AF482" i="16" s="1"/>
  <c r="AG174" i="16"/>
  <c r="AG133" i="16"/>
  <c r="AG48" i="16"/>
  <c r="AE326" i="16"/>
  <c r="AF326" i="16" s="1"/>
  <c r="AI71" i="16"/>
  <c r="AE383" i="16"/>
  <c r="AF383" i="16" s="1"/>
  <c r="AI379" i="16"/>
  <c r="AG116" i="16"/>
  <c r="AH116" i="16" s="1"/>
  <c r="G116" i="16" s="1"/>
  <c r="AG38" i="16"/>
  <c r="AI172" i="16"/>
  <c r="AE78" i="16"/>
  <c r="AF78" i="16" s="1"/>
  <c r="AE80" i="16"/>
  <c r="AF80" i="16" s="1"/>
  <c r="AG462" i="16"/>
  <c r="AE391" i="16"/>
  <c r="AF391" i="16" s="1"/>
  <c r="AH391" i="16" s="1"/>
  <c r="G391" i="16" s="1"/>
  <c r="AG94" i="16"/>
  <c r="AH94" i="16" s="1"/>
  <c r="G94" i="16" s="1"/>
  <c r="AI253" i="16"/>
  <c r="AI460" i="16"/>
  <c r="AI218" i="16"/>
  <c r="AG350" i="16"/>
  <c r="AG268" i="16"/>
  <c r="AE120" i="16"/>
  <c r="AF120" i="16" s="1"/>
  <c r="AE496" i="16"/>
  <c r="AF496" i="16" s="1"/>
  <c r="AI122" i="16"/>
  <c r="AE268" i="16"/>
  <c r="AF268" i="16" s="1"/>
  <c r="AE71" i="16"/>
  <c r="AF71" i="16" s="1"/>
  <c r="AI48" i="16"/>
  <c r="AI383" i="16"/>
  <c r="AE379" i="16"/>
  <c r="AF379" i="16" s="1"/>
  <c r="AH379" i="16" s="1"/>
  <c r="G379" i="16" s="1"/>
  <c r="AI116" i="16"/>
  <c r="AE172" i="16"/>
  <c r="AF172" i="16" s="1"/>
  <c r="AI78" i="16"/>
  <c r="AE169" i="16"/>
  <c r="AF169" i="16" s="1"/>
  <c r="AE443" i="16"/>
  <c r="AF443" i="16" s="1"/>
  <c r="AG101" i="16"/>
  <c r="AH101" i="16" s="1"/>
  <c r="G101" i="16" s="1"/>
  <c r="AE218" i="16"/>
  <c r="AF218" i="16" s="1"/>
  <c r="AI120" i="16"/>
  <c r="AG233" i="16"/>
  <c r="AI240" i="16"/>
  <c r="AI169" i="16"/>
  <c r="AI436" i="16"/>
  <c r="AI180" i="16"/>
  <c r="AI348" i="16"/>
  <c r="AI325" i="16"/>
  <c r="AI101" i="16"/>
  <c r="AI264" i="16"/>
  <c r="AI450" i="16"/>
  <c r="AG270" i="16"/>
  <c r="AI217" i="16"/>
  <c r="AE334" i="16"/>
  <c r="AF334" i="16" s="1"/>
  <c r="AI233" i="16"/>
  <c r="AI444" i="16"/>
  <c r="AG240" i="16"/>
  <c r="AG436" i="16"/>
  <c r="AI68" i="16"/>
  <c r="AE338" i="16"/>
  <c r="AE170" i="16"/>
  <c r="AF170" i="16" s="1"/>
  <c r="AG264" i="16"/>
  <c r="AH264" i="16" s="1"/>
  <c r="G264" i="16" s="1"/>
  <c r="AG330" i="16"/>
  <c r="AI279" i="16"/>
  <c r="AE122" i="16"/>
  <c r="AF122" i="16" s="1"/>
  <c r="AE301" i="16"/>
  <c r="AF301" i="16" s="1"/>
  <c r="AE236" i="16"/>
  <c r="AF236" i="16" s="1"/>
  <c r="AE450" i="16"/>
  <c r="AF450" i="16" s="1"/>
  <c r="AI388" i="16"/>
  <c r="AI170" i="16"/>
  <c r="AH131" i="16"/>
  <c r="G131" i="16" s="1"/>
  <c r="AG192" i="16"/>
  <c r="AI398" i="16"/>
  <c r="AI61" i="16"/>
  <c r="AE400" i="16"/>
  <c r="AF400" i="16" s="1"/>
  <c r="AE146" i="16"/>
  <c r="AF146" i="16" s="1"/>
  <c r="AG408" i="16"/>
  <c r="AE472" i="16"/>
  <c r="AF472" i="16" s="1"/>
  <c r="AG112" i="16"/>
  <c r="AH112" i="16" s="1"/>
  <c r="G112" i="16" s="1"/>
  <c r="AG201" i="16"/>
  <c r="AG456" i="16"/>
  <c r="AH456" i="16" s="1"/>
  <c r="G456" i="16" s="1"/>
  <c r="AE308" i="16"/>
  <c r="AF308" i="16" s="1"/>
  <c r="AE61" i="16"/>
  <c r="AF61" i="16" s="1"/>
  <c r="AI472" i="16"/>
  <c r="AG325" i="16"/>
  <c r="AI91" i="16"/>
  <c r="AE142" i="16"/>
  <c r="AF142" i="16" s="1"/>
  <c r="AG372" i="16"/>
  <c r="AH372" i="16" s="1"/>
  <c r="G372" i="16" s="1"/>
  <c r="AI142" i="16"/>
  <c r="AI372" i="16"/>
  <c r="AE231" i="16"/>
  <c r="AF231" i="16" s="1"/>
  <c r="AG231" i="16"/>
  <c r="AE64" i="16"/>
  <c r="AF64" i="16" s="1"/>
  <c r="AE369" i="16"/>
  <c r="AF369" i="16" s="1"/>
  <c r="AG245" i="16"/>
  <c r="AE245" i="16"/>
  <c r="AI245" i="16"/>
  <c r="AG400" i="16"/>
  <c r="AG146" i="16"/>
  <c r="AG369" i="16"/>
  <c r="AE100" i="16"/>
  <c r="AF100" i="16" s="1"/>
  <c r="AG398" i="16"/>
  <c r="AE179" i="16"/>
  <c r="AF179" i="16" s="1"/>
  <c r="AI352" i="16"/>
  <c r="AE208" i="16"/>
  <c r="AF208" i="16" s="1"/>
  <c r="AG81" i="16"/>
  <c r="AE373" i="16"/>
  <c r="AF373" i="16" s="1"/>
  <c r="AE288" i="16"/>
  <c r="AF288" i="16" s="1"/>
  <c r="AI223" i="16"/>
  <c r="AG126" i="16"/>
  <c r="AG254" i="16"/>
  <c r="AI97" i="16"/>
  <c r="AG272" i="16"/>
  <c r="AG46" i="16"/>
  <c r="AE352" i="16"/>
  <c r="AF352" i="16" s="1"/>
  <c r="AH352" i="16" s="1"/>
  <c r="G352" i="16" s="1"/>
  <c r="AI81" i="16"/>
  <c r="AG311" i="16"/>
  <c r="AE180" i="16"/>
  <c r="AF180" i="16" s="1"/>
  <c r="AI456" i="16"/>
  <c r="AI66" i="16"/>
  <c r="AG386" i="16"/>
  <c r="AG333" i="16"/>
  <c r="AH333" i="16" s="1"/>
  <c r="G333" i="16" s="1"/>
  <c r="AE330" i="16"/>
  <c r="AF330" i="16" s="1"/>
  <c r="AE272" i="16"/>
  <c r="AF272" i="16" s="1"/>
  <c r="AI236" i="16"/>
  <c r="AI46" i="16"/>
  <c r="AH434" i="16"/>
  <c r="G434" i="16" s="1"/>
  <c r="AE32" i="16"/>
  <c r="AF32" i="16" s="1"/>
  <c r="AH32" i="16" s="1"/>
  <c r="G32" i="16" s="1"/>
  <c r="AG447" i="16"/>
  <c r="AI448" i="16"/>
  <c r="AE96" i="16"/>
  <c r="AI447" i="16"/>
  <c r="AI243" i="16"/>
  <c r="AG96" i="16"/>
  <c r="AE192" i="16"/>
  <c r="AF192" i="16" s="1"/>
  <c r="AE318" i="16"/>
  <c r="AF318" i="16" s="1"/>
  <c r="AE223" i="16"/>
  <c r="AF223" i="16" s="1"/>
  <c r="AE243" i="16"/>
  <c r="AF243" i="16" s="1"/>
  <c r="AI287" i="16"/>
  <c r="AE431" i="16"/>
  <c r="AF431" i="16" s="1"/>
  <c r="AH431" i="16" s="1"/>
  <c r="G431" i="16" s="1"/>
  <c r="AI406" i="16"/>
  <c r="AG318" i="16"/>
  <c r="AI208" i="16"/>
  <c r="AI373" i="16"/>
  <c r="AG288" i="16"/>
  <c r="AI311" i="16"/>
  <c r="AE126" i="16"/>
  <c r="AF126" i="16" s="1"/>
  <c r="AI254" i="16"/>
  <c r="AE287" i="16"/>
  <c r="AF287" i="16" s="1"/>
  <c r="AG40" i="16"/>
  <c r="AE97" i="16"/>
  <c r="AF97" i="16" s="1"/>
  <c r="AH97" i="16" s="1"/>
  <c r="G97" i="16" s="1"/>
  <c r="AG406" i="16"/>
  <c r="AE66" i="16"/>
  <c r="AF66" i="16" s="1"/>
  <c r="AF315" i="16"/>
  <c r="AE139" i="16"/>
  <c r="AG139" i="16"/>
  <c r="AI280" i="16"/>
  <c r="AI112" i="16"/>
  <c r="AE404" i="16"/>
  <c r="AF404" i="16" s="1"/>
  <c r="AE91" i="16"/>
  <c r="AF91" i="16" s="1"/>
  <c r="AE125" i="16"/>
  <c r="AF125" i="16" s="1"/>
  <c r="AG90" i="16"/>
  <c r="AE280" i="16"/>
  <c r="AF280" i="16" s="1"/>
  <c r="AH280" i="16" s="1"/>
  <c r="G280" i="16" s="1"/>
  <c r="AG404" i="16"/>
  <c r="AG64" i="16"/>
  <c r="AG435" i="16"/>
  <c r="AG125" i="16"/>
  <c r="AI435" i="16"/>
  <c r="AE134" i="16"/>
  <c r="AF134" i="16" s="1"/>
  <c r="AI114" i="16"/>
  <c r="AI195" i="16"/>
  <c r="AI134" i="16"/>
  <c r="AG416" i="16"/>
  <c r="AE114" i="16"/>
  <c r="AF114" i="16" s="1"/>
  <c r="AH114" i="16" s="1"/>
  <c r="G114" i="16" s="1"/>
  <c r="AG195" i="16"/>
  <c r="AI416" i="16"/>
  <c r="AG179" i="16"/>
  <c r="AI333" i="16"/>
  <c r="AI40" i="16"/>
  <c r="AI139" i="16"/>
  <c r="AE414" i="16"/>
  <c r="AI414" i="16"/>
  <c r="AG414" i="16"/>
  <c r="AE52" i="16"/>
  <c r="AI52" i="16"/>
  <c r="AG52" i="16"/>
  <c r="AG226" i="16"/>
  <c r="AE226" i="16"/>
  <c r="AF226" i="16" s="1"/>
  <c r="AI57" i="16"/>
  <c r="AG57" i="16"/>
  <c r="AE57" i="16"/>
  <c r="AF57" i="16" s="1"/>
  <c r="AG183" i="16"/>
  <c r="AE183" i="16"/>
  <c r="AF183" i="16" s="1"/>
  <c r="AI183" i="16"/>
  <c r="AE147" i="16"/>
  <c r="AF147" i="16" s="1"/>
  <c r="AG147" i="16"/>
  <c r="AI147" i="16"/>
  <c r="AI215" i="16"/>
  <c r="AG215" i="16"/>
  <c r="AE215" i="16"/>
  <c r="AF215" i="16" s="1"/>
  <c r="AE420" i="16"/>
  <c r="AF420" i="16" s="1"/>
  <c r="AH420" i="16" s="1"/>
  <c r="G420" i="16" s="1"/>
  <c r="AI420" i="16"/>
  <c r="AG420" i="16"/>
  <c r="AI226" i="16"/>
  <c r="AE69" i="16"/>
  <c r="AF69" i="16" s="1"/>
  <c r="AH69" i="16" s="1"/>
  <c r="G69" i="16" s="1"/>
  <c r="AI69" i="16"/>
  <c r="AG348" i="16"/>
  <c r="AG460" i="16"/>
  <c r="AI149" i="16"/>
  <c r="AG149" i="16"/>
  <c r="AE149" i="16"/>
  <c r="AG479" i="16"/>
  <c r="AE479" i="16"/>
  <c r="AF479" i="16" s="1"/>
  <c r="AI479" i="16"/>
  <c r="AG108" i="16"/>
  <c r="AE108" i="16"/>
  <c r="AF108" i="16" s="1"/>
  <c r="AI108" i="16"/>
  <c r="AI458" i="16"/>
  <c r="AG458" i="16"/>
  <c r="AE458" i="16"/>
  <c r="AE141" i="16"/>
  <c r="AF141" i="16" s="1"/>
  <c r="AG497" i="16"/>
  <c r="AI497" i="16"/>
  <c r="AE497" i="16"/>
  <c r="AF497" i="16" s="1"/>
  <c r="AG141" i="16"/>
  <c r="AG31" i="16"/>
  <c r="AG375" i="16"/>
  <c r="AE375" i="16"/>
  <c r="AF375" i="16" s="1"/>
  <c r="AI375" i="16"/>
  <c r="AG284" i="16"/>
  <c r="AE284" i="16"/>
  <c r="AI284" i="16"/>
  <c r="AE300" i="16"/>
  <c r="AG300" i="16"/>
  <c r="AI300" i="16"/>
  <c r="AI278" i="16"/>
  <c r="AG278" i="16"/>
  <c r="AE278" i="16"/>
  <c r="AF278" i="16" s="1"/>
  <c r="AI92" i="16"/>
  <c r="AE92" i="16"/>
  <c r="AF92" i="16" s="1"/>
  <c r="AG92" i="16"/>
  <c r="AG59" i="16"/>
  <c r="AE59" i="16"/>
  <c r="AF59" i="16" s="1"/>
  <c r="AI59" i="16"/>
  <c r="AI425" i="16"/>
  <c r="AE425" i="16"/>
  <c r="AF425" i="16" s="1"/>
  <c r="AG425" i="16"/>
  <c r="AF216" i="16"/>
  <c r="AH216" i="16" s="1"/>
  <c r="G216" i="16" s="1"/>
  <c r="AE23" i="16"/>
  <c r="AF23" i="16" s="1"/>
  <c r="AI28" i="16"/>
  <c r="AI24" i="16"/>
  <c r="AG24" i="16"/>
  <c r="AI31" i="16"/>
  <c r="AE31" i="16"/>
  <c r="AF31" i="16" s="1"/>
  <c r="AE28" i="16"/>
  <c r="AF28" i="16" s="1"/>
  <c r="AH28" i="16" s="1"/>
  <c r="G28" i="16" s="1"/>
  <c r="AI22" i="16"/>
  <c r="AG22" i="16"/>
  <c r="AH22" i="16" s="1"/>
  <c r="G22" i="16" s="1"/>
  <c r="AG23" i="16"/>
  <c r="AI23" i="16"/>
  <c r="AE24" i="16"/>
  <c r="AF24" i="16" s="1"/>
  <c r="AI212" i="16"/>
  <c r="AG212" i="16"/>
  <c r="AE212" i="16"/>
  <c r="AF212" i="16" s="1"/>
  <c r="AG63" i="16"/>
  <c r="AE63" i="16"/>
  <c r="AI63" i="16"/>
  <c r="AI230" i="16"/>
  <c r="AG230" i="16"/>
  <c r="AE230" i="16"/>
  <c r="AI137" i="16"/>
  <c r="AG137" i="16"/>
  <c r="AE137" i="16"/>
  <c r="AG211" i="16"/>
  <c r="AE211" i="16"/>
  <c r="AI211" i="16"/>
  <c r="AE293" i="16"/>
  <c r="AF293" i="16" s="1"/>
  <c r="AG293" i="16"/>
  <c r="AI293" i="16"/>
  <c r="AI382" i="16"/>
  <c r="AG382" i="16"/>
  <c r="AE382" i="16"/>
  <c r="AF382" i="16" s="1"/>
  <c r="AG457" i="16"/>
  <c r="AI457" i="16"/>
  <c r="AE457" i="16"/>
  <c r="AE164" i="16"/>
  <c r="AI164" i="16"/>
  <c r="AG164" i="16"/>
  <c r="AI235" i="16"/>
  <c r="AE235" i="16"/>
  <c r="AG235" i="16"/>
  <c r="AI305" i="16"/>
  <c r="AG305" i="16"/>
  <c r="AE305" i="16"/>
  <c r="AI343" i="16"/>
  <c r="AG343" i="16"/>
  <c r="AE343" i="16"/>
  <c r="AF343" i="16" s="1"/>
  <c r="AG402" i="16"/>
  <c r="AE402" i="16"/>
  <c r="AF402" i="16" s="1"/>
  <c r="AI402" i="16"/>
  <c r="AI26" i="16"/>
  <c r="AG26" i="16"/>
  <c r="AE26" i="16"/>
  <c r="AF26" i="16" s="1"/>
  <c r="AI222" i="16"/>
  <c r="AG222" i="16"/>
  <c r="AE222" i="16"/>
  <c r="AF222" i="16" s="1"/>
  <c r="AI251" i="16"/>
  <c r="AE251" i="16"/>
  <c r="AF251" i="16" s="1"/>
  <c r="AG251" i="16"/>
  <c r="AI376" i="16"/>
  <c r="AG376" i="16"/>
  <c r="AE376" i="16"/>
  <c r="AG401" i="16"/>
  <c r="AE401" i="16"/>
  <c r="AI401" i="16"/>
  <c r="AE466" i="16"/>
  <c r="AF466" i="16" s="1"/>
  <c r="AG466" i="16"/>
  <c r="AI466" i="16"/>
  <c r="AI499" i="16"/>
  <c r="AG499" i="16"/>
  <c r="AE499" i="16"/>
  <c r="AI167" i="16"/>
  <c r="AG167" i="16"/>
  <c r="AE167" i="16"/>
  <c r="AF167" i="16" s="1"/>
  <c r="AI143" i="16"/>
  <c r="AG143" i="16"/>
  <c r="AE143" i="16"/>
  <c r="AF143" i="16" s="1"/>
  <c r="AI160" i="16"/>
  <c r="AG160" i="16"/>
  <c r="AE160" i="16"/>
  <c r="AF160" i="16" s="1"/>
  <c r="AE384" i="16"/>
  <c r="AI384" i="16"/>
  <c r="AG384" i="16"/>
  <c r="AE37" i="16"/>
  <c r="AI37" i="16"/>
  <c r="AG37" i="16"/>
  <c r="AG446" i="16"/>
  <c r="AE446" i="16"/>
  <c r="AF446" i="16" s="1"/>
  <c r="AI446" i="16"/>
  <c r="X502" i="16"/>
  <c r="AE361" i="16"/>
  <c r="AG361" i="16"/>
  <c r="AI361" i="16"/>
  <c r="AI70" i="16"/>
  <c r="AE70" i="16"/>
  <c r="AF70" i="16" s="1"/>
  <c r="AG70" i="16"/>
  <c r="AI127" i="16"/>
  <c r="AG127" i="16"/>
  <c r="AE127" i="16"/>
  <c r="AF127" i="16" s="1"/>
  <c r="AG250" i="16"/>
  <c r="AI250" i="16"/>
  <c r="AE250" i="16"/>
  <c r="AF250" i="16" s="1"/>
  <c r="AI135" i="16"/>
  <c r="AG135" i="16"/>
  <c r="AE135" i="16"/>
  <c r="AF135" i="16" s="1"/>
  <c r="AI306" i="16"/>
  <c r="AG306" i="16"/>
  <c r="AE306" i="16"/>
  <c r="AF306" i="16" s="1"/>
  <c r="AH381" i="16"/>
  <c r="G381" i="16" s="1"/>
  <c r="AE378" i="16"/>
  <c r="AF378" i="16" s="1"/>
  <c r="AI378" i="16"/>
  <c r="AG378" i="16"/>
  <c r="AI484" i="16"/>
  <c r="AG484" i="16"/>
  <c r="AE484" i="16"/>
  <c r="AG437" i="16"/>
  <c r="AI437" i="16"/>
  <c r="AE437" i="16"/>
  <c r="AI42" i="16"/>
  <c r="AG42" i="16"/>
  <c r="AE42" i="16"/>
  <c r="AF42" i="16" s="1"/>
  <c r="AG150" i="16"/>
  <c r="AE150" i="16"/>
  <c r="AF150" i="16" s="1"/>
  <c r="AI150" i="16"/>
  <c r="AI418" i="16"/>
  <c r="AG418" i="16"/>
  <c r="AE418" i="16"/>
  <c r="AF418" i="16" s="1"/>
  <c r="AE337" i="16"/>
  <c r="AF337" i="16" s="1"/>
  <c r="AI337" i="16"/>
  <c r="AG337" i="16"/>
  <c r="AI267" i="16"/>
  <c r="AE267" i="16"/>
  <c r="AF267" i="16" s="1"/>
  <c r="AG267" i="16"/>
  <c r="AI321" i="16"/>
  <c r="AG321" i="16"/>
  <c r="AE321" i="16"/>
  <c r="AF321" i="16" s="1"/>
  <c r="AI307" i="16"/>
  <c r="AE307" i="16"/>
  <c r="AF307" i="16" s="1"/>
  <c r="AG307" i="16"/>
  <c r="AI377" i="16"/>
  <c r="AG377" i="16"/>
  <c r="AE377" i="16"/>
  <c r="AF377" i="16" s="1"/>
  <c r="AH473" i="16"/>
  <c r="G473" i="16" s="1"/>
  <c r="AI82" i="16"/>
  <c r="AE82" i="16"/>
  <c r="AF82" i="16" s="1"/>
  <c r="AG82" i="16"/>
  <c r="AI237" i="16"/>
  <c r="AG237" i="16"/>
  <c r="AE237" i="16"/>
  <c r="AF237" i="16" s="1"/>
  <c r="AE261" i="16"/>
  <c r="AF261" i="16" s="1"/>
  <c r="AI261" i="16"/>
  <c r="AG261" i="16"/>
  <c r="AG405" i="16"/>
  <c r="AI405" i="16"/>
  <c r="AE405" i="16"/>
  <c r="AF405" i="16" s="1"/>
  <c r="AI485" i="16"/>
  <c r="AG485" i="16"/>
  <c r="AE485" i="16"/>
  <c r="AF485" i="16" s="1"/>
  <c r="AH417" i="16"/>
  <c r="G417" i="16" s="1"/>
  <c r="AI25" i="16"/>
  <c r="AG25" i="16"/>
  <c r="AE25" i="16"/>
  <c r="AF25" i="16" s="1"/>
  <c r="AG196" i="16"/>
  <c r="AI196" i="16"/>
  <c r="AE196" i="16"/>
  <c r="AF196" i="16" s="1"/>
  <c r="AI283" i="16"/>
  <c r="AG283" i="16"/>
  <c r="AE283" i="16"/>
  <c r="AF283" i="16" s="1"/>
  <c r="AI275" i="16"/>
  <c r="AE275" i="16"/>
  <c r="AF275" i="16" s="1"/>
  <c r="AG275" i="16"/>
  <c r="AI297" i="16"/>
  <c r="AG297" i="16"/>
  <c r="AE297" i="16"/>
  <c r="AF297" i="16" s="1"/>
  <c r="AI371" i="16"/>
  <c r="AE371" i="16"/>
  <c r="AF371" i="16" s="1"/>
  <c r="AG371" i="16"/>
  <c r="AH185" i="16"/>
  <c r="G185" i="16" s="1"/>
  <c r="AI213" i="16"/>
  <c r="AG213" i="16"/>
  <c r="AE213" i="16"/>
  <c r="AF213" i="16" s="1"/>
  <c r="AF422" i="16"/>
  <c r="AH422" i="16" s="1"/>
  <c r="G422" i="16" s="1"/>
  <c r="AH49" i="16"/>
  <c r="G49" i="16" s="1"/>
  <c r="AF448" i="16"/>
  <c r="AH448" i="16" s="1"/>
  <c r="G448" i="16" s="1"/>
  <c r="AH292" i="16"/>
  <c r="G292" i="16" s="1"/>
  <c r="AF350" i="16"/>
  <c r="AI56" i="16"/>
  <c r="AG56" i="16"/>
  <c r="AE56" i="16"/>
  <c r="AF56" i="16" s="1"/>
  <c r="AI252" i="16"/>
  <c r="AG252" i="16"/>
  <c r="AE252" i="16"/>
  <c r="AF252" i="16" s="1"/>
  <c r="AI151" i="16"/>
  <c r="AG151" i="16"/>
  <c r="AE151" i="16"/>
  <c r="AF151" i="16" s="1"/>
  <c r="AI148" i="16"/>
  <c r="AG148" i="16"/>
  <c r="AE148" i="16"/>
  <c r="AF148" i="16" s="1"/>
  <c r="AI359" i="16"/>
  <c r="AG359" i="16"/>
  <c r="AE359" i="16"/>
  <c r="AE395" i="16"/>
  <c r="AF395" i="16" s="1"/>
  <c r="AI395" i="16"/>
  <c r="AG395" i="16"/>
  <c r="AI483" i="16"/>
  <c r="AG483" i="16"/>
  <c r="AE483" i="16"/>
  <c r="AF483" i="16" s="1"/>
  <c r="AG173" i="16"/>
  <c r="AI173" i="16"/>
  <c r="AE173" i="16"/>
  <c r="AF173" i="16" s="1"/>
  <c r="AI182" i="16"/>
  <c r="AE182" i="16"/>
  <c r="AF182" i="16" s="1"/>
  <c r="AG182" i="16"/>
  <c r="AI320" i="16"/>
  <c r="AG320" i="16"/>
  <c r="AE320" i="16"/>
  <c r="AF320" i="16" s="1"/>
  <c r="AE345" i="16"/>
  <c r="AF345" i="16" s="1"/>
  <c r="AI345" i="16"/>
  <c r="AG345" i="16"/>
  <c r="AI364" i="16"/>
  <c r="AG364" i="16"/>
  <c r="AE364" i="16"/>
  <c r="AH494" i="16"/>
  <c r="G494" i="16" s="1"/>
  <c r="AI493" i="16"/>
  <c r="AG493" i="16"/>
  <c r="AE493" i="16"/>
  <c r="AF493" i="16" s="1"/>
  <c r="AI191" i="16"/>
  <c r="AG191" i="16"/>
  <c r="AE191" i="16"/>
  <c r="AG75" i="16"/>
  <c r="AE75" i="16"/>
  <c r="AF75" i="16" s="1"/>
  <c r="AI75" i="16"/>
  <c r="AE184" i="16"/>
  <c r="AI184" i="16"/>
  <c r="AG184" i="16"/>
  <c r="AG104" i="16"/>
  <c r="AE104" i="16"/>
  <c r="AF104" i="16" s="1"/>
  <c r="AI104" i="16"/>
  <c r="AF193" i="16"/>
  <c r="AH193" i="16" s="1"/>
  <c r="G193" i="16" s="1"/>
  <c r="AI175" i="16"/>
  <c r="AG175" i="16"/>
  <c r="AE175" i="16"/>
  <c r="AI351" i="16"/>
  <c r="AG351" i="16"/>
  <c r="AE351" i="16"/>
  <c r="AI50" i="16"/>
  <c r="AG50" i="16"/>
  <c r="AE50" i="16"/>
  <c r="AH138" i="16"/>
  <c r="G138" i="16" s="1"/>
  <c r="AI105" i="16"/>
  <c r="AG105" i="16"/>
  <c r="AE105" i="16"/>
  <c r="AI204" i="16"/>
  <c r="AG204" i="16"/>
  <c r="AE204" i="16"/>
  <c r="AF204" i="16" s="1"/>
  <c r="AG349" i="16"/>
  <c r="AE349" i="16"/>
  <c r="AF349" i="16" s="1"/>
  <c r="AI349" i="16"/>
  <c r="AI424" i="16"/>
  <c r="AG424" i="16"/>
  <c r="AE424" i="16"/>
  <c r="AF424" i="16" s="1"/>
  <c r="AI316" i="16"/>
  <c r="AG316" i="16"/>
  <c r="AE316" i="16"/>
  <c r="AF76" i="16"/>
  <c r="AI145" i="16"/>
  <c r="AG145" i="16"/>
  <c r="AE145" i="16"/>
  <c r="AH255" i="16"/>
  <c r="G255" i="16" s="1"/>
  <c r="AI354" i="16"/>
  <c r="AG354" i="16"/>
  <c r="AE354" i="16"/>
  <c r="AF354" i="16" s="1"/>
  <c r="AI413" i="16"/>
  <c r="AG413" i="16"/>
  <c r="AE413" i="16"/>
  <c r="AF413" i="16" s="1"/>
  <c r="AG95" i="16"/>
  <c r="AI95" i="16"/>
  <c r="AE95" i="16"/>
  <c r="AF95" i="16" s="1"/>
  <c r="AH130" i="16"/>
  <c r="G130" i="16" s="1"/>
  <c r="AE285" i="16"/>
  <c r="AF285" i="16" s="1"/>
  <c r="AI285" i="16"/>
  <c r="AG285" i="16"/>
  <c r="AG438" i="16"/>
  <c r="AE438" i="16"/>
  <c r="AI438" i="16"/>
  <c r="AH194" i="16"/>
  <c r="G194" i="16" s="1"/>
  <c r="AI113" i="16"/>
  <c r="AG113" i="16"/>
  <c r="AE113" i="16"/>
  <c r="AF113" i="16" s="1"/>
  <c r="AH132" i="16"/>
  <c r="G132" i="16" s="1"/>
  <c r="AH336" i="16"/>
  <c r="G336" i="16" s="1"/>
  <c r="AI244" i="16"/>
  <c r="AG244" i="16"/>
  <c r="AE244" i="16"/>
  <c r="AF244" i="16" s="1"/>
  <c r="AG205" i="16"/>
  <c r="AI205" i="16"/>
  <c r="AE205" i="16"/>
  <c r="AF205" i="16" s="1"/>
  <c r="AE269" i="16"/>
  <c r="AF269" i="16" s="1"/>
  <c r="AI269" i="16"/>
  <c r="AG269" i="16"/>
  <c r="AG266" i="16"/>
  <c r="AI266" i="16"/>
  <c r="AE266" i="16"/>
  <c r="AF266" i="16" s="1"/>
  <c r="AH388" i="16"/>
  <c r="G388" i="16" s="1"/>
  <c r="AG468" i="16"/>
  <c r="AI468" i="16"/>
  <c r="AE468" i="16"/>
  <c r="AI43" i="16"/>
  <c r="AG43" i="16"/>
  <c r="AE43" i="16"/>
  <c r="AF43" i="16" s="1"/>
  <c r="AI366" i="16"/>
  <c r="AE366" i="16"/>
  <c r="AF366" i="16" s="1"/>
  <c r="AG366" i="16"/>
  <c r="AF48" i="16"/>
  <c r="AG363" i="16"/>
  <c r="AE363" i="16"/>
  <c r="AF363" i="16" s="1"/>
  <c r="AI363" i="16"/>
  <c r="AI403" i="16"/>
  <c r="AG403" i="16"/>
  <c r="AE403" i="16"/>
  <c r="AF403" i="16" s="1"/>
  <c r="AI500" i="16"/>
  <c r="AG500" i="16"/>
  <c r="AE500" i="16"/>
  <c r="AI412" i="16"/>
  <c r="AG412" i="16"/>
  <c r="AE412" i="16"/>
  <c r="AF412" i="16" s="1"/>
  <c r="AH102" i="16"/>
  <c r="G102" i="16" s="1"/>
  <c r="AG265" i="16"/>
  <c r="AI265" i="16"/>
  <c r="AE265" i="16"/>
  <c r="AF265" i="16" s="1"/>
  <c r="AG394" i="16"/>
  <c r="AI394" i="16"/>
  <c r="AE394" i="16"/>
  <c r="AF394" i="16" s="1"/>
  <c r="AF153" i="16"/>
  <c r="AI260" i="16"/>
  <c r="AG260" i="16"/>
  <c r="AE260" i="16"/>
  <c r="AF260" i="16" s="1"/>
  <c r="AI220" i="16"/>
  <c r="AG220" i="16"/>
  <c r="AE220" i="16"/>
  <c r="AG258" i="16"/>
  <c r="AI258" i="16"/>
  <c r="AE258" i="16"/>
  <c r="AF258" i="16" s="1"/>
  <c r="AI498" i="16"/>
  <c r="AG498" i="16"/>
  <c r="AE498" i="16"/>
  <c r="AI319" i="16"/>
  <c r="AG319" i="16"/>
  <c r="AE319" i="16"/>
  <c r="AI35" i="16"/>
  <c r="AG35" i="16"/>
  <c r="AE35" i="16"/>
  <c r="AF35" i="16" s="1"/>
  <c r="AI298" i="16"/>
  <c r="AG298" i="16"/>
  <c r="AE298" i="16"/>
  <c r="AI370" i="16"/>
  <c r="AG370" i="16"/>
  <c r="AE370" i="16"/>
  <c r="AF370" i="16" s="1"/>
  <c r="AH389" i="16"/>
  <c r="G389" i="16" s="1"/>
  <c r="AG410" i="16"/>
  <c r="AE410" i="16"/>
  <c r="AI410" i="16"/>
  <c r="AF436" i="16"/>
  <c r="AG461" i="16"/>
  <c r="AI461" i="16"/>
  <c r="AE461" i="16"/>
  <c r="AF461" i="16" s="1"/>
  <c r="AI33" i="16"/>
  <c r="AG33" i="16"/>
  <c r="AE33" i="16"/>
  <c r="AI190" i="16"/>
  <c r="AE190" i="16"/>
  <c r="AF190" i="16" s="1"/>
  <c r="AG190" i="16"/>
  <c r="AE203" i="16"/>
  <c r="AG203" i="16"/>
  <c r="AI203" i="16"/>
  <c r="AI411" i="16"/>
  <c r="AE411" i="16"/>
  <c r="AG411" i="16"/>
  <c r="AF419" i="16"/>
  <c r="AH419" i="16" s="1"/>
  <c r="G419" i="16" s="1"/>
  <c r="AI83" i="16"/>
  <c r="AE83" i="16"/>
  <c r="AG83" i="16"/>
  <c r="AF380" i="16"/>
  <c r="AH380" i="16" s="1"/>
  <c r="G380" i="16" s="1"/>
  <c r="AF159" i="16"/>
  <c r="AH159" i="16" s="1"/>
  <c r="G159" i="16" s="1"/>
  <c r="AF460" i="16"/>
  <c r="AH249" i="16"/>
  <c r="G249" i="16" s="1"/>
  <c r="AF397" i="16"/>
  <c r="AH397" i="16" s="1"/>
  <c r="G397" i="16" s="1"/>
  <c r="AH447" i="16"/>
  <c r="G447" i="16" s="1"/>
  <c r="AH409" i="16"/>
  <c r="G409" i="16" s="1"/>
  <c r="AI365" i="16"/>
  <c r="AG365" i="16"/>
  <c r="AE365" i="16"/>
  <c r="AF365" i="16" s="1"/>
  <c r="AI58" i="16"/>
  <c r="AE58" i="16"/>
  <c r="AF58" i="16" s="1"/>
  <c r="AG58" i="16"/>
  <c r="AE168" i="16"/>
  <c r="AF168" i="16" s="1"/>
  <c r="AI168" i="16"/>
  <c r="AG168" i="16"/>
  <c r="AI41" i="16"/>
  <c r="AG41" i="16"/>
  <c r="AE41" i="16"/>
  <c r="AF41" i="16" s="1"/>
  <c r="AI214" i="16"/>
  <c r="AG214" i="16"/>
  <c r="AE214" i="16"/>
  <c r="AF340" i="16"/>
  <c r="AG197" i="16"/>
  <c r="AI197" i="16"/>
  <c r="AE197" i="16"/>
  <c r="AH482" i="16"/>
  <c r="G482" i="16" s="1"/>
  <c r="AG103" i="16"/>
  <c r="AI103" i="16"/>
  <c r="AE103" i="16"/>
  <c r="AF103" i="16" s="1"/>
  <c r="AI111" i="16"/>
  <c r="AG111" i="16"/>
  <c r="AE111" i="16"/>
  <c r="AG430" i="16"/>
  <c r="AE430" i="16"/>
  <c r="AF430" i="16" s="1"/>
  <c r="AI430" i="16"/>
  <c r="AI54" i="16"/>
  <c r="AG54" i="16"/>
  <c r="AE54" i="16"/>
  <c r="AF54" i="16" s="1"/>
  <c r="AE85" i="16"/>
  <c r="AF85" i="16" s="1"/>
  <c r="AG85" i="16"/>
  <c r="AI85" i="16"/>
  <c r="AI27" i="16"/>
  <c r="AG27" i="16"/>
  <c r="AE27" i="16"/>
  <c r="AF27" i="16" s="1"/>
  <c r="AG79" i="16"/>
  <c r="AE79" i="16"/>
  <c r="AI79" i="16"/>
  <c r="AH115" i="16"/>
  <c r="G115" i="16" s="1"/>
  <c r="AG296" i="16"/>
  <c r="AE296" i="16"/>
  <c r="AF296" i="16" s="1"/>
  <c r="AI296" i="16"/>
  <c r="AI374" i="16"/>
  <c r="AG374" i="16"/>
  <c r="AE374" i="16"/>
  <c r="AG429" i="16"/>
  <c r="AI429" i="16"/>
  <c r="AE429" i="16"/>
  <c r="AF429" i="16" s="1"/>
  <c r="AI199" i="16"/>
  <c r="AG199" i="16"/>
  <c r="AE199" i="16"/>
  <c r="AF199" i="16" s="1"/>
  <c r="AE277" i="16"/>
  <c r="AF277" i="16" s="1"/>
  <c r="AI277" i="16"/>
  <c r="AG277" i="16"/>
  <c r="AG304" i="16"/>
  <c r="AE304" i="16"/>
  <c r="AF304" i="16" s="1"/>
  <c r="AI304" i="16"/>
  <c r="AI475" i="16"/>
  <c r="AG475" i="16"/>
  <c r="AE475" i="16"/>
  <c r="AF475" i="16" s="1"/>
  <c r="AE463" i="16"/>
  <c r="AF463" i="16" s="1"/>
  <c r="AI463" i="16"/>
  <c r="AG463" i="16"/>
  <c r="AH480" i="16"/>
  <c r="G480" i="16" s="1"/>
  <c r="AI34" i="16"/>
  <c r="AG34" i="16"/>
  <c r="AE34" i="16"/>
  <c r="AH176" i="16"/>
  <c r="G176" i="16" s="1"/>
  <c r="AI106" i="16"/>
  <c r="AG106" i="16"/>
  <c r="AE106" i="16"/>
  <c r="AF106" i="16" s="1"/>
  <c r="AI110" i="16"/>
  <c r="AG110" i="16"/>
  <c r="AE110" i="16"/>
  <c r="AF110" i="16" s="1"/>
  <c r="AG273" i="16"/>
  <c r="AI273" i="16"/>
  <c r="AE273" i="16"/>
  <c r="AF273" i="16" s="1"/>
  <c r="AG390" i="16"/>
  <c r="AE390" i="16"/>
  <c r="AI390" i="16"/>
  <c r="AI440" i="16"/>
  <c r="AG440" i="16"/>
  <c r="AE440" i="16"/>
  <c r="AF440" i="16" s="1"/>
  <c r="AI451" i="16"/>
  <c r="AE451" i="16"/>
  <c r="AG451" i="16"/>
  <c r="AH324" i="16"/>
  <c r="G324" i="16" s="1"/>
  <c r="AI221" i="16"/>
  <c r="AG221" i="16"/>
  <c r="AE221" i="16"/>
  <c r="AF221" i="16" s="1"/>
  <c r="AH242" i="16"/>
  <c r="G242" i="16" s="1"/>
  <c r="AG476" i="16"/>
  <c r="AI476" i="16"/>
  <c r="AE476" i="16"/>
  <c r="AF476" i="16" s="1"/>
  <c r="AF487" i="16"/>
  <c r="AG257" i="16"/>
  <c r="AI257" i="16"/>
  <c r="AE257" i="16"/>
  <c r="AF257" i="16" s="1"/>
  <c r="AF490" i="16"/>
  <c r="AF195" i="16"/>
  <c r="AE45" i="16"/>
  <c r="AF45" i="16" s="1"/>
  <c r="AI45" i="16"/>
  <c r="AG45" i="16"/>
  <c r="AG227" i="16"/>
  <c r="AE227" i="16"/>
  <c r="AI227" i="16"/>
  <c r="AI89" i="16"/>
  <c r="AG89" i="16"/>
  <c r="AE89" i="16"/>
  <c r="AF89" i="16" s="1"/>
  <c r="AE455" i="16"/>
  <c r="AF455" i="16" s="1"/>
  <c r="AI455" i="16"/>
  <c r="AG455" i="16"/>
  <c r="AI72" i="16"/>
  <c r="AG72" i="16"/>
  <c r="AE72" i="16"/>
  <c r="AF72" i="16" s="1"/>
  <c r="AH140" i="16"/>
  <c r="G140" i="16" s="1"/>
  <c r="AG317" i="16"/>
  <c r="AI317" i="16"/>
  <c r="AE317" i="16"/>
  <c r="AF317" i="16" s="1"/>
  <c r="AI477" i="16"/>
  <c r="AG477" i="16"/>
  <c r="AE477" i="16"/>
  <c r="AF477" i="16" s="1"/>
  <c r="AI121" i="16"/>
  <c r="AG121" i="16"/>
  <c r="AE121" i="16"/>
  <c r="AF121" i="16" s="1"/>
  <c r="AH124" i="16"/>
  <c r="G124" i="16" s="1"/>
  <c r="AI238" i="16"/>
  <c r="AG238" i="16"/>
  <c r="AE238" i="16"/>
  <c r="AF238" i="16" s="1"/>
  <c r="AG282" i="16"/>
  <c r="AE282" i="16"/>
  <c r="AI282" i="16"/>
  <c r="AI327" i="16"/>
  <c r="AG327" i="16"/>
  <c r="AE327" i="16"/>
  <c r="AI313" i="16"/>
  <c r="AG313" i="16"/>
  <c r="AE313" i="16"/>
  <c r="AF313" i="16" s="1"/>
  <c r="AI491" i="16"/>
  <c r="AG491" i="16"/>
  <c r="AE491" i="16"/>
  <c r="AF491" i="16" s="1"/>
  <c r="AI73" i="16"/>
  <c r="AE73" i="16"/>
  <c r="AF73" i="16" s="1"/>
  <c r="AG73" i="16"/>
  <c r="AE155" i="16"/>
  <c r="AF155" i="16" s="1"/>
  <c r="AI155" i="16"/>
  <c r="AG155" i="16"/>
  <c r="AG188" i="16"/>
  <c r="AI188" i="16"/>
  <c r="AE188" i="16"/>
  <c r="AF188" i="16" s="1"/>
  <c r="AG449" i="16"/>
  <c r="AI449" i="16"/>
  <c r="AE449" i="16"/>
  <c r="AI470" i="16"/>
  <c r="AE470" i="16"/>
  <c r="AF470" i="16" s="1"/>
  <c r="AG470" i="16"/>
  <c r="AG189" i="16"/>
  <c r="AI189" i="16"/>
  <c r="AE189" i="16"/>
  <c r="AF189" i="16" s="1"/>
  <c r="AI328" i="16"/>
  <c r="AG328" i="16"/>
  <c r="AE328" i="16"/>
  <c r="AF328" i="16" s="1"/>
  <c r="AI341" i="16"/>
  <c r="AG341" i="16"/>
  <c r="AE341" i="16"/>
  <c r="AF341" i="16" s="1"/>
  <c r="AG433" i="16"/>
  <c r="AE433" i="16"/>
  <c r="AF433" i="16" s="1"/>
  <c r="AI433" i="16"/>
  <c r="AG47" i="16"/>
  <c r="AI47" i="16"/>
  <c r="AE47" i="16"/>
  <c r="AE171" i="16"/>
  <c r="AF171" i="16" s="1"/>
  <c r="AI171" i="16"/>
  <c r="AG171" i="16"/>
  <c r="AF232" i="16"/>
  <c r="AH232" i="16" s="1"/>
  <c r="G232" i="16" s="1"/>
  <c r="AG312" i="16"/>
  <c r="AE312" i="16"/>
  <c r="AF312" i="16" s="1"/>
  <c r="AI312" i="16"/>
  <c r="AI335" i="16"/>
  <c r="AG335" i="16"/>
  <c r="AE335" i="16"/>
  <c r="AH407" i="16"/>
  <c r="G407" i="16" s="1"/>
  <c r="AH178" i="16"/>
  <c r="G178" i="16" s="1"/>
  <c r="AG158" i="16"/>
  <c r="AE158" i="16"/>
  <c r="AF158" i="16" s="1"/>
  <c r="AI158" i="16"/>
  <c r="AI161" i="16"/>
  <c r="AG161" i="16"/>
  <c r="AE161" i="16"/>
  <c r="AE93" i="16"/>
  <c r="AF93" i="16" s="1"/>
  <c r="AI93" i="16"/>
  <c r="AG93" i="16"/>
  <c r="AI88" i="16"/>
  <c r="AG88" i="16"/>
  <c r="AE88" i="16"/>
  <c r="AG234" i="16"/>
  <c r="AI234" i="16"/>
  <c r="AE234" i="16"/>
  <c r="AF234" i="16" s="1"/>
  <c r="AI396" i="16"/>
  <c r="AE396" i="16"/>
  <c r="AF396" i="16" s="1"/>
  <c r="AG396" i="16"/>
  <c r="AF133" i="16"/>
  <c r="AI51" i="16"/>
  <c r="AG51" i="16"/>
  <c r="AE51" i="16"/>
  <c r="AF51" i="16" s="1"/>
  <c r="AG157" i="16"/>
  <c r="AI157" i="16"/>
  <c r="AE157" i="16"/>
  <c r="AF239" i="16"/>
  <c r="AG357" i="16"/>
  <c r="AI357" i="16"/>
  <c r="AE357" i="16"/>
  <c r="AF357" i="16" s="1"/>
  <c r="AH346" i="16"/>
  <c r="G346" i="16" s="1"/>
  <c r="AF393" i="16"/>
  <c r="AI119" i="16"/>
  <c r="AG119" i="16"/>
  <c r="AE119" i="16"/>
  <c r="AE77" i="16"/>
  <c r="AF77" i="16" s="1"/>
  <c r="AI77" i="16"/>
  <c r="AG77" i="16"/>
  <c r="AH98" i="16"/>
  <c r="G98" i="16" s="1"/>
  <c r="AI206" i="16"/>
  <c r="AE206" i="16"/>
  <c r="AG206" i="16"/>
  <c r="AI291" i="16"/>
  <c r="AE291" i="16"/>
  <c r="AF291" i="16" s="1"/>
  <c r="AG291" i="16"/>
  <c r="AF154" i="16"/>
  <c r="AH154" i="16" s="1"/>
  <c r="G154" i="16" s="1"/>
  <c r="AF432" i="16"/>
  <c r="AI241" i="16"/>
  <c r="AG241" i="16"/>
  <c r="AE241" i="16"/>
  <c r="AF408" i="16"/>
  <c r="AH408" i="16" s="1"/>
  <c r="G408" i="16" s="1"/>
  <c r="AI459" i="16"/>
  <c r="AE459" i="16"/>
  <c r="AF459" i="16" s="1"/>
  <c r="AG459" i="16"/>
  <c r="AI99" i="16"/>
  <c r="AG99" i="16"/>
  <c r="AE99" i="16"/>
  <c r="AF99" i="16" s="1"/>
  <c r="AI289" i="16"/>
  <c r="AG289" i="16"/>
  <c r="AE289" i="16"/>
  <c r="AF289" i="16" s="1"/>
  <c r="AI445" i="16"/>
  <c r="AG445" i="16"/>
  <c r="AE445" i="16"/>
  <c r="AF445" i="16" s="1"/>
  <c r="AF478" i="16"/>
  <c r="AF128" i="16"/>
  <c r="AH128" i="16" s="1"/>
  <c r="G128" i="16" s="1"/>
  <c r="AE355" i="16"/>
  <c r="AF355" i="16" s="1"/>
  <c r="AG355" i="16"/>
  <c r="AI355" i="16"/>
  <c r="AE323" i="16"/>
  <c r="AF323" i="16" s="1"/>
  <c r="AI323" i="16"/>
  <c r="AG323" i="16"/>
  <c r="AE471" i="16"/>
  <c r="AF471" i="16" s="1"/>
  <c r="AI471" i="16"/>
  <c r="AG471" i="16"/>
  <c r="AI129" i="16"/>
  <c r="AG129" i="16"/>
  <c r="AE129" i="16"/>
  <c r="AF271" i="16"/>
  <c r="AH271" i="16" s="1"/>
  <c r="G271" i="16" s="1"/>
  <c r="AF495" i="16"/>
  <c r="AH495" i="16" s="1"/>
  <c r="G495" i="16" s="1"/>
  <c r="AF325" i="16"/>
  <c r="AF338" i="16"/>
  <c r="AH338" i="16" s="1"/>
  <c r="G338" i="16" s="1"/>
  <c r="AH162" i="16"/>
  <c r="G162" i="16" s="1"/>
  <c r="AF96" i="16"/>
  <c r="AF53" i="16"/>
  <c r="AG219" i="16"/>
  <c r="AE219" i="16"/>
  <c r="AF219" i="16" s="1"/>
  <c r="AI219" i="16"/>
  <c r="AI166" i="16"/>
  <c r="AG166" i="16"/>
  <c r="AE166" i="16"/>
  <c r="AF166" i="16" s="1"/>
  <c r="AG156" i="16"/>
  <c r="AE156" i="16"/>
  <c r="AF156" i="16" s="1"/>
  <c r="AI156" i="16"/>
  <c r="AG181" i="16"/>
  <c r="AI181" i="16"/>
  <c r="AE181" i="16"/>
  <c r="AF181" i="16" s="1"/>
  <c r="AI229" i="16"/>
  <c r="AG229" i="16"/>
  <c r="AE229" i="16"/>
  <c r="AF229" i="16" s="1"/>
  <c r="AH310" i="16"/>
  <c r="G310" i="16" s="1"/>
  <c r="AI452" i="16"/>
  <c r="AE452" i="16"/>
  <c r="AG452" i="16"/>
  <c r="AI421" i="16"/>
  <c r="AG421" i="16"/>
  <c r="AE421" i="16"/>
  <c r="AF421" i="16" s="1"/>
  <c r="AG290" i="16"/>
  <c r="AI290" i="16"/>
  <c r="AE290" i="16"/>
  <c r="AI299" i="16"/>
  <c r="AG299" i="16"/>
  <c r="AE299" i="16"/>
  <c r="AE331" i="16"/>
  <c r="AF331" i="16" s="1"/>
  <c r="AI331" i="16"/>
  <c r="AG331" i="16"/>
  <c r="AI228" i="16"/>
  <c r="AG228" i="16"/>
  <c r="AE228" i="16"/>
  <c r="AH294" i="16"/>
  <c r="G294" i="16" s="1"/>
  <c r="AI492" i="16"/>
  <c r="AG492" i="16"/>
  <c r="AE492" i="16"/>
  <c r="AI259" i="16"/>
  <c r="AE259" i="16"/>
  <c r="AG259" i="16"/>
  <c r="AH109" i="16"/>
  <c r="G109" i="16" s="1"/>
  <c r="AG274" i="16"/>
  <c r="AI274" i="16"/>
  <c r="AE274" i="16"/>
  <c r="AF274" i="16" s="1"/>
  <c r="AI360" i="16"/>
  <c r="AE360" i="16"/>
  <c r="AF360" i="16" s="1"/>
  <c r="AG360" i="16"/>
  <c r="AI439" i="16"/>
  <c r="AE439" i="16"/>
  <c r="AF439" i="16" s="1"/>
  <c r="AG439" i="16"/>
  <c r="AE29" i="16"/>
  <c r="AF29" i="16" s="1"/>
  <c r="AI29" i="16"/>
  <c r="AG29" i="16"/>
  <c r="AI329" i="16"/>
  <c r="AE329" i="16"/>
  <c r="AF329" i="16" s="1"/>
  <c r="AG329" i="16"/>
  <c r="AI67" i="16"/>
  <c r="AG67" i="16"/>
  <c r="AE67" i="16"/>
  <c r="AF67" i="16" s="1"/>
  <c r="AI281" i="16"/>
  <c r="AG281" i="16"/>
  <c r="AE281" i="16"/>
  <c r="AF281" i="16" s="1"/>
  <c r="AI367" i="16"/>
  <c r="AE367" i="16"/>
  <c r="AF367" i="16" s="1"/>
  <c r="AG367" i="16"/>
  <c r="AG469" i="16"/>
  <c r="AE469" i="16"/>
  <c r="AI469" i="16"/>
  <c r="AE342" i="16"/>
  <c r="AF342" i="16" s="1"/>
  <c r="AI342" i="16"/>
  <c r="AG342" i="16"/>
  <c r="AH263" i="16"/>
  <c r="G263" i="16" s="1"/>
  <c r="B27" i="2" a="1"/>
  <c r="B27" i="2" s="1"/>
  <c r="AH152" i="16" l="1"/>
  <c r="G152" i="16" s="1"/>
  <c r="AH326" i="16"/>
  <c r="G326" i="16" s="1"/>
  <c r="AH90" i="16"/>
  <c r="G90" i="16" s="1"/>
  <c r="AH120" i="16"/>
  <c r="G120" i="16" s="1"/>
  <c r="AH314" i="16"/>
  <c r="G314" i="16" s="1"/>
  <c r="AH286" i="16"/>
  <c r="G286" i="16" s="1"/>
  <c r="AH386" i="16"/>
  <c r="G386" i="16" s="1"/>
  <c r="AH423" i="16"/>
  <c r="G423" i="16" s="1"/>
  <c r="AH478" i="16"/>
  <c r="G478" i="16" s="1"/>
  <c r="AH172" i="16"/>
  <c r="G172" i="16" s="1"/>
  <c r="AH163" i="16"/>
  <c r="G163" i="16" s="1"/>
  <c r="AH435" i="16"/>
  <c r="G435" i="16" s="1"/>
  <c r="AH415" i="16"/>
  <c r="G415" i="16" s="1"/>
  <c r="AH136" i="16"/>
  <c r="G136" i="16" s="1"/>
  <c r="AH334" i="16"/>
  <c r="G334" i="16" s="1"/>
  <c r="AH330" i="16"/>
  <c r="G330" i="16" s="1"/>
  <c r="AH339" i="16"/>
  <c r="G339" i="16" s="1"/>
  <c r="AH398" i="16"/>
  <c r="G398" i="16" s="1"/>
  <c r="AH233" i="16"/>
  <c r="G233" i="16" s="1"/>
  <c r="AH453" i="16"/>
  <c r="G453" i="16" s="1"/>
  <c r="AH218" i="16"/>
  <c r="G218" i="16" s="1"/>
  <c r="AH344" i="16"/>
  <c r="G344" i="16" s="1"/>
  <c r="AH60" i="16"/>
  <c r="G60" i="16" s="1"/>
  <c r="AH165" i="16"/>
  <c r="G165" i="16" s="1"/>
  <c r="AH240" i="16"/>
  <c r="G240" i="16" s="1"/>
  <c r="AH322" i="16"/>
  <c r="G322" i="16" s="1"/>
  <c r="AH210" i="16"/>
  <c r="G210" i="16" s="1"/>
  <c r="AH177" i="16"/>
  <c r="G177" i="16" s="1"/>
  <c r="AH40" i="16"/>
  <c r="G40" i="16" s="1"/>
  <c r="AH187" i="16"/>
  <c r="G187" i="16" s="1"/>
  <c r="AH55" i="16"/>
  <c r="G55" i="16" s="1"/>
  <c r="AH30" i="16"/>
  <c r="G30" i="16" s="1"/>
  <c r="AH153" i="16"/>
  <c r="G153" i="16" s="1"/>
  <c r="AH462" i="16"/>
  <c r="G462" i="16" s="1"/>
  <c r="AH256" i="16"/>
  <c r="G256" i="16" s="1"/>
  <c r="AH474" i="16"/>
  <c r="G474" i="16" s="1"/>
  <c r="AH427" i="16"/>
  <c r="G427" i="16" s="1"/>
  <c r="AH332" i="16"/>
  <c r="G332" i="16" s="1"/>
  <c r="AH325" i="16"/>
  <c r="G325" i="16" s="1"/>
  <c r="AH416" i="16"/>
  <c r="G416" i="16" s="1"/>
  <c r="AH353" i="16"/>
  <c r="G353" i="16" s="1"/>
  <c r="AH385" i="16"/>
  <c r="G385" i="16" s="1"/>
  <c r="AH76" i="16"/>
  <c r="G76" i="16" s="1"/>
  <c r="AH467" i="16"/>
  <c r="G467" i="16" s="1"/>
  <c r="AH362" i="16"/>
  <c r="G362" i="16" s="1"/>
  <c r="AH86" i="16"/>
  <c r="G86" i="16" s="1"/>
  <c r="AH454" i="16"/>
  <c r="G454" i="16" s="1"/>
  <c r="AH295" i="16"/>
  <c r="G295" i="16" s="1"/>
  <c r="AH223" i="16"/>
  <c r="G223" i="16" s="1"/>
  <c r="AH406" i="16"/>
  <c r="G406" i="16" s="1"/>
  <c r="AH118" i="16"/>
  <c r="G118" i="16" s="1"/>
  <c r="AH84" i="16"/>
  <c r="G84" i="16" s="1"/>
  <c r="AH487" i="16"/>
  <c r="G487" i="16" s="1"/>
  <c r="AH108" i="16"/>
  <c r="G108" i="16" s="1"/>
  <c r="AH36" i="16"/>
  <c r="G36" i="16" s="1"/>
  <c r="AH302" i="16"/>
  <c r="G302" i="16" s="1"/>
  <c r="AH174" i="16"/>
  <c r="G174" i="16" s="1"/>
  <c r="AH340" i="16"/>
  <c r="G340" i="16" s="1"/>
  <c r="AH225" i="16"/>
  <c r="G225" i="16" s="1"/>
  <c r="AH217" i="16"/>
  <c r="G217" i="16" s="1"/>
  <c r="AH270" i="16"/>
  <c r="G270" i="16" s="1"/>
  <c r="AH247" i="16"/>
  <c r="G247" i="16" s="1"/>
  <c r="AH142" i="16"/>
  <c r="G142" i="16" s="1"/>
  <c r="AH496" i="16"/>
  <c r="G496" i="16" s="1"/>
  <c r="AH39" i="16"/>
  <c r="G39" i="16" s="1"/>
  <c r="AH74" i="16"/>
  <c r="G74" i="16" s="1"/>
  <c r="AH100" i="16"/>
  <c r="G100" i="16" s="1"/>
  <c r="AH472" i="16"/>
  <c r="G472" i="16" s="1"/>
  <c r="AH490" i="16"/>
  <c r="G490" i="16" s="1"/>
  <c r="AH262" i="16"/>
  <c r="G262" i="16" s="1"/>
  <c r="AH432" i="16"/>
  <c r="G432" i="16" s="1"/>
  <c r="AH239" i="16"/>
  <c r="G239" i="16" s="1"/>
  <c r="AH62" i="16"/>
  <c r="G62" i="16" s="1"/>
  <c r="AH179" i="16"/>
  <c r="G179" i="16" s="1"/>
  <c r="AH180" i="16"/>
  <c r="G180" i="16" s="1"/>
  <c r="AH61" i="16"/>
  <c r="G61" i="16" s="1"/>
  <c r="AH311" i="16"/>
  <c r="G311" i="16" s="1"/>
  <c r="AH81" i="16"/>
  <c r="G81" i="16" s="1"/>
  <c r="AH488" i="16"/>
  <c r="G488" i="16" s="1"/>
  <c r="AH53" i="16"/>
  <c r="G53" i="16" s="1"/>
  <c r="AH80" i="16"/>
  <c r="G80" i="16" s="1"/>
  <c r="AH195" i="16"/>
  <c r="G195" i="16" s="1"/>
  <c r="AH308" i="16"/>
  <c r="G308" i="16" s="1"/>
  <c r="AH392" i="16"/>
  <c r="G392" i="16" s="1"/>
  <c r="AH393" i="16"/>
  <c r="G393" i="16" s="1"/>
  <c r="AH347" i="16"/>
  <c r="G347" i="16" s="1"/>
  <c r="AH248" i="16"/>
  <c r="G248" i="16" s="1"/>
  <c r="AH125" i="16"/>
  <c r="G125" i="16" s="1"/>
  <c r="AH350" i="16"/>
  <c r="G350" i="16" s="1"/>
  <c r="AH48" i="16"/>
  <c r="G48" i="16" s="1"/>
  <c r="AH315" i="16"/>
  <c r="G315" i="16" s="1"/>
  <c r="AH117" i="16"/>
  <c r="G117" i="16" s="1"/>
  <c r="AH68" i="16"/>
  <c r="G68" i="16" s="1"/>
  <c r="AH78" i="16"/>
  <c r="G78" i="16" s="1"/>
  <c r="AH122" i="16"/>
  <c r="G122" i="16" s="1"/>
  <c r="AH236" i="16"/>
  <c r="G236" i="16" s="1"/>
  <c r="AH134" i="16"/>
  <c r="G134" i="16" s="1"/>
  <c r="AH368" i="16"/>
  <c r="G368" i="16" s="1"/>
  <c r="AH201" i="16"/>
  <c r="G201" i="16" s="1"/>
  <c r="AH426" i="16"/>
  <c r="G426" i="16" s="1"/>
  <c r="AH126" i="16"/>
  <c r="G126" i="16" s="1"/>
  <c r="AH123" i="16"/>
  <c r="G123" i="16" s="1"/>
  <c r="AH107" i="16"/>
  <c r="G107" i="16" s="1"/>
  <c r="AH192" i="16"/>
  <c r="G192" i="16" s="1"/>
  <c r="AH246" i="16"/>
  <c r="G246" i="16" s="1"/>
  <c r="AH358" i="16"/>
  <c r="G358" i="16" s="1"/>
  <c r="AH65" i="16"/>
  <c r="G65" i="16" s="1"/>
  <c r="AH64" i="16"/>
  <c r="G64" i="16" s="1"/>
  <c r="AH87" i="16"/>
  <c r="G87" i="16" s="1"/>
  <c r="AH383" i="16"/>
  <c r="G383" i="16" s="1"/>
  <c r="AH198" i="16"/>
  <c r="G198" i="16" s="1"/>
  <c r="AH436" i="16"/>
  <c r="G436" i="16" s="1"/>
  <c r="AH231" i="16"/>
  <c r="G231" i="16" s="1"/>
  <c r="AH146" i="16"/>
  <c r="G146" i="16" s="1"/>
  <c r="AH450" i="16"/>
  <c r="G450" i="16" s="1"/>
  <c r="AH400" i="16"/>
  <c r="G400" i="16" s="1"/>
  <c r="AH141" i="16"/>
  <c r="G141" i="16" s="1"/>
  <c r="AH133" i="16"/>
  <c r="G133" i="16" s="1"/>
  <c r="AH443" i="16"/>
  <c r="G443" i="16" s="1"/>
  <c r="AH287" i="16"/>
  <c r="G287" i="16" s="1"/>
  <c r="AH71" i="16"/>
  <c r="G71" i="16" s="1"/>
  <c r="AH278" i="16"/>
  <c r="G278" i="16" s="1"/>
  <c r="AH301" i="16"/>
  <c r="G301" i="16" s="1"/>
  <c r="AH404" i="16"/>
  <c r="G404" i="16" s="1"/>
  <c r="AH373" i="16"/>
  <c r="G373" i="16" s="1"/>
  <c r="AH254" i="16"/>
  <c r="G254" i="16" s="1"/>
  <c r="AH96" i="16"/>
  <c r="G96" i="16" s="1"/>
  <c r="AH208" i="16"/>
  <c r="G208" i="16" s="1"/>
  <c r="AH460" i="16"/>
  <c r="G460" i="16" s="1"/>
  <c r="AH38" i="16"/>
  <c r="G38" i="16" s="1"/>
  <c r="AH170" i="16"/>
  <c r="G170" i="16" s="1"/>
  <c r="AH272" i="16"/>
  <c r="G272" i="16" s="1"/>
  <c r="AH169" i="16"/>
  <c r="G169" i="16" s="1"/>
  <c r="AH268" i="16"/>
  <c r="G268" i="16" s="1"/>
  <c r="AH31" i="16"/>
  <c r="G31" i="16" s="1"/>
  <c r="AH425" i="16"/>
  <c r="G425" i="16" s="1"/>
  <c r="AH369" i="16"/>
  <c r="G369" i="16" s="1"/>
  <c r="AH91" i="16"/>
  <c r="G91" i="16" s="1"/>
  <c r="AF245" i="16"/>
  <c r="AH245" i="16" s="1"/>
  <c r="G245" i="16" s="1"/>
  <c r="AH59" i="16"/>
  <c r="G59" i="16" s="1"/>
  <c r="AH243" i="16"/>
  <c r="G243" i="16" s="1"/>
  <c r="AH318" i="16"/>
  <c r="G318" i="16" s="1"/>
  <c r="AH348" i="16"/>
  <c r="G348" i="16" s="1"/>
  <c r="AH46" i="16"/>
  <c r="G46" i="16" s="1"/>
  <c r="AH288" i="16"/>
  <c r="G288" i="16" s="1"/>
  <c r="AH66" i="16"/>
  <c r="G66" i="16" s="1"/>
  <c r="AH226" i="16"/>
  <c r="G226" i="16" s="1"/>
  <c r="AH479" i="16"/>
  <c r="G479" i="16" s="1"/>
  <c r="AF139" i="16"/>
  <c r="AH139" i="16" s="1"/>
  <c r="G139" i="16" s="1"/>
  <c r="AF414" i="16"/>
  <c r="AH414" i="16" s="1"/>
  <c r="G414" i="16" s="1"/>
  <c r="AH92" i="16"/>
  <c r="G92" i="16" s="1"/>
  <c r="AH183" i="16"/>
  <c r="G183" i="16" s="1"/>
  <c r="AF300" i="16"/>
  <c r="AH300" i="16" s="1"/>
  <c r="G300" i="16" s="1"/>
  <c r="AH147" i="16"/>
  <c r="G147" i="16" s="1"/>
  <c r="AH497" i="16"/>
  <c r="G497" i="16" s="1"/>
  <c r="AF458" i="16"/>
  <c r="AH458" i="16" s="1"/>
  <c r="G458" i="16" s="1"/>
  <c r="AH375" i="16"/>
  <c r="G375" i="16" s="1"/>
  <c r="AF284" i="16"/>
  <c r="AH284" i="16" s="1"/>
  <c r="G284" i="16" s="1"/>
  <c r="AF52" i="16"/>
  <c r="AH52" i="16" s="1"/>
  <c r="G52" i="16" s="1"/>
  <c r="AF149" i="16"/>
  <c r="AH149" i="16" s="1"/>
  <c r="G149" i="16" s="1"/>
  <c r="AH215" i="16"/>
  <c r="G215" i="16" s="1"/>
  <c r="AH57" i="16"/>
  <c r="G57" i="16" s="1"/>
  <c r="AH23" i="16"/>
  <c r="G23" i="16" s="1"/>
  <c r="AH24" i="16"/>
  <c r="G24" i="16" s="1"/>
  <c r="AI502" i="16"/>
  <c r="AH329" i="16"/>
  <c r="G329" i="16" s="1"/>
  <c r="AH274" i="16"/>
  <c r="G274" i="16" s="1"/>
  <c r="AH323" i="16"/>
  <c r="G323" i="16" s="1"/>
  <c r="AH355" i="16"/>
  <c r="G355" i="16" s="1"/>
  <c r="AH396" i="16"/>
  <c r="G396" i="16" s="1"/>
  <c r="AH234" i="16"/>
  <c r="G234" i="16" s="1"/>
  <c r="AH328" i="16"/>
  <c r="G328" i="16" s="1"/>
  <c r="AH477" i="16"/>
  <c r="G477" i="16" s="1"/>
  <c r="AF227" i="16"/>
  <c r="AH227" i="16" s="1"/>
  <c r="G227" i="16" s="1"/>
  <c r="AH45" i="16"/>
  <c r="G45" i="16" s="1"/>
  <c r="AH221" i="16"/>
  <c r="G221" i="16" s="1"/>
  <c r="AH58" i="16"/>
  <c r="G58" i="16" s="1"/>
  <c r="AH258" i="16"/>
  <c r="G258" i="16" s="1"/>
  <c r="AH394" i="16"/>
  <c r="G394" i="16" s="1"/>
  <c r="AH403" i="16"/>
  <c r="G403" i="16" s="1"/>
  <c r="AH363" i="16"/>
  <c r="G363" i="16" s="1"/>
  <c r="AH366" i="16"/>
  <c r="G366" i="16" s="1"/>
  <c r="AH266" i="16"/>
  <c r="G266" i="16" s="1"/>
  <c r="AH269" i="16"/>
  <c r="G269" i="16" s="1"/>
  <c r="AH113" i="16"/>
  <c r="G113" i="16" s="1"/>
  <c r="AH204" i="16"/>
  <c r="G204" i="16" s="1"/>
  <c r="AH252" i="16"/>
  <c r="G252" i="16" s="1"/>
  <c r="AH56" i="16"/>
  <c r="G56" i="16" s="1"/>
  <c r="AH213" i="16"/>
  <c r="G213" i="16" s="1"/>
  <c r="AH371" i="16"/>
  <c r="G371" i="16" s="1"/>
  <c r="AH25" i="16"/>
  <c r="G25" i="16" s="1"/>
  <c r="AH150" i="16"/>
  <c r="G150" i="16" s="1"/>
  <c r="AH244" i="16"/>
  <c r="G244" i="16" s="1"/>
  <c r="AH104" i="16"/>
  <c r="G104" i="16" s="1"/>
  <c r="AH483" i="16"/>
  <c r="G483" i="16" s="1"/>
  <c r="AH367" i="16"/>
  <c r="G367" i="16" s="1"/>
  <c r="AH181" i="16"/>
  <c r="G181" i="16" s="1"/>
  <c r="AH219" i="16"/>
  <c r="G219" i="16" s="1"/>
  <c r="AH77" i="16"/>
  <c r="G77" i="16" s="1"/>
  <c r="AH51" i="16"/>
  <c r="G51" i="16" s="1"/>
  <c r="AH476" i="16"/>
  <c r="G476" i="16" s="1"/>
  <c r="AH273" i="16"/>
  <c r="G273" i="16" s="1"/>
  <c r="AH429" i="16"/>
  <c r="G429" i="16" s="1"/>
  <c r="AF79" i="16"/>
  <c r="AH79" i="16" s="1"/>
  <c r="G79" i="16" s="1"/>
  <c r="AH35" i="16"/>
  <c r="G35" i="16" s="1"/>
  <c r="AF175" i="16"/>
  <c r="AH175" i="16" s="1"/>
  <c r="G175" i="16" s="1"/>
  <c r="AH418" i="16"/>
  <c r="G418" i="16" s="1"/>
  <c r="AH306" i="16"/>
  <c r="G306" i="16" s="1"/>
  <c r="AH127" i="16"/>
  <c r="G127" i="16" s="1"/>
  <c r="AH446" i="16"/>
  <c r="G446" i="16" s="1"/>
  <c r="AF499" i="16"/>
  <c r="AH499" i="16" s="1"/>
  <c r="G499" i="16" s="1"/>
  <c r="AH466" i="16"/>
  <c r="G466" i="16" s="1"/>
  <c r="AF376" i="16"/>
  <c r="AH376" i="16" s="1"/>
  <c r="G376" i="16" s="1"/>
  <c r="AF305" i="16"/>
  <c r="AH305" i="16" s="1"/>
  <c r="G305" i="16" s="1"/>
  <c r="AF457" i="16"/>
  <c r="AH457" i="16" s="1"/>
  <c r="G457" i="16" s="1"/>
  <c r="AF211" i="16"/>
  <c r="AH211" i="16" s="1"/>
  <c r="G211" i="16" s="1"/>
  <c r="AH95" i="16"/>
  <c r="G95" i="16" s="1"/>
  <c r="AH67" i="16"/>
  <c r="G67" i="16" s="1"/>
  <c r="AF259" i="16"/>
  <c r="AH259" i="16" s="1"/>
  <c r="G259" i="16" s="1"/>
  <c r="AF129" i="16"/>
  <c r="AH129" i="16" s="1"/>
  <c r="G129" i="16" s="1"/>
  <c r="AH459" i="16"/>
  <c r="G459" i="16" s="1"/>
  <c r="AF206" i="16"/>
  <c r="AH206" i="16" s="1"/>
  <c r="G206" i="16" s="1"/>
  <c r="AF161" i="16"/>
  <c r="AH161" i="16" s="1"/>
  <c r="G161" i="16" s="1"/>
  <c r="AF449" i="16"/>
  <c r="AH449" i="16" s="1"/>
  <c r="G449" i="16" s="1"/>
  <c r="AH73" i="16"/>
  <c r="G73" i="16" s="1"/>
  <c r="AF282" i="16"/>
  <c r="AH282" i="16" s="1"/>
  <c r="G282" i="16" s="1"/>
  <c r="AH89" i="16"/>
  <c r="G89" i="16" s="1"/>
  <c r="AF451" i="16"/>
  <c r="AH451" i="16" s="1"/>
  <c r="G451" i="16" s="1"/>
  <c r="AF34" i="16"/>
  <c r="AH34" i="16" s="1"/>
  <c r="G34" i="16" s="1"/>
  <c r="AH463" i="16"/>
  <c r="G463" i="16" s="1"/>
  <c r="AH304" i="16"/>
  <c r="G304" i="16" s="1"/>
  <c r="AH277" i="16"/>
  <c r="G277" i="16" s="1"/>
  <c r="AH190" i="16"/>
  <c r="G190" i="16" s="1"/>
  <c r="AH461" i="16"/>
  <c r="G461" i="16" s="1"/>
  <c r="AF410" i="16"/>
  <c r="AH410" i="16" s="1"/>
  <c r="G410" i="16" s="1"/>
  <c r="AH260" i="16"/>
  <c r="G260" i="16" s="1"/>
  <c r="AF438" i="16"/>
  <c r="AH438" i="16" s="1"/>
  <c r="G438" i="16" s="1"/>
  <c r="AF145" i="16"/>
  <c r="AH145" i="16" s="1"/>
  <c r="G145" i="16" s="1"/>
  <c r="AH75" i="16"/>
  <c r="G75" i="16" s="1"/>
  <c r="AF359" i="16"/>
  <c r="AH359" i="16" s="1"/>
  <c r="G359" i="16" s="1"/>
  <c r="AH42" i="16"/>
  <c r="G42" i="16" s="1"/>
  <c r="AF437" i="16"/>
  <c r="AH437" i="16" s="1"/>
  <c r="G437" i="16" s="1"/>
  <c r="AH160" i="16"/>
  <c r="G160" i="16" s="1"/>
  <c r="AH222" i="16"/>
  <c r="G222" i="16" s="1"/>
  <c r="AF230" i="16"/>
  <c r="AH230" i="16" s="1"/>
  <c r="G230" i="16" s="1"/>
  <c r="AH342" i="16"/>
  <c r="G342" i="16" s="1"/>
  <c r="AH156" i="16"/>
  <c r="G156" i="16" s="1"/>
  <c r="AH296" i="16"/>
  <c r="G296" i="16" s="1"/>
  <c r="AH26" i="16"/>
  <c r="G26" i="16" s="1"/>
  <c r="AH29" i="16"/>
  <c r="G29" i="16" s="1"/>
  <c r="AH360" i="16"/>
  <c r="G360" i="16" s="1"/>
  <c r="AH331" i="16"/>
  <c r="G331" i="16" s="1"/>
  <c r="AF290" i="16"/>
  <c r="AH290" i="16" s="1"/>
  <c r="G290" i="16" s="1"/>
  <c r="AH471" i="16"/>
  <c r="G471" i="16" s="1"/>
  <c r="AF241" i="16"/>
  <c r="AH241" i="16" s="1"/>
  <c r="G241" i="16" s="1"/>
  <c r="AH312" i="16"/>
  <c r="G312" i="16" s="1"/>
  <c r="AH171" i="16"/>
  <c r="G171" i="16" s="1"/>
  <c r="AH121" i="16"/>
  <c r="G121" i="16" s="1"/>
  <c r="AH257" i="16"/>
  <c r="G257" i="16" s="1"/>
  <c r="AF111" i="16"/>
  <c r="AH111" i="16" s="1"/>
  <c r="G111" i="16" s="1"/>
  <c r="AF468" i="16"/>
  <c r="AH468" i="16" s="1"/>
  <c r="G468" i="16" s="1"/>
  <c r="AH205" i="16"/>
  <c r="G205" i="16" s="1"/>
  <c r="AH285" i="16"/>
  <c r="G285" i="16" s="1"/>
  <c r="AF316" i="16"/>
  <c r="AH316" i="16" s="1"/>
  <c r="G316" i="16" s="1"/>
  <c r="AH493" i="16"/>
  <c r="G493" i="16" s="1"/>
  <c r="AH345" i="16"/>
  <c r="G345" i="16" s="1"/>
  <c r="AH173" i="16"/>
  <c r="G173" i="16" s="1"/>
  <c r="AH151" i="16"/>
  <c r="G151" i="16" s="1"/>
  <c r="AH297" i="16"/>
  <c r="G297" i="16" s="1"/>
  <c r="AH275" i="16"/>
  <c r="G275" i="16" s="1"/>
  <c r="AH196" i="16"/>
  <c r="G196" i="16" s="1"/>
  <c r="AH261" i="16"/>
  <c r="G261" i="16" s="1"/>
  <c r="AH267" i="16"/>
  <c r="G267" i="16" s="1"/>
  <c r="AH250" i="16"/>
  <c r="G250" i="16" s="1"/>
  <c r="AH343" i="16"/>
  <c r="G343" i="16" s="1"/>
  <c r="AH212" i="16"/>
  <c r="G212" i="16" s="1"/>
  <c r="AH103" i="16"/>
  <c r="G103" i="16" s="1"/>
  <c r="AF469" i="16"/>
  <c r="AH469" i="16" s="1"/>
  <c r="G469" i="16" s="1"/>
  <c r="AH281" i="16"/>
  <c r="G281" i="16" s="1"/>
  <c r="AF228" i="16"/>
  <c r="AH228" i="16" s="1"/>
  <c r="G228" i="16" s="1"/>
  <c r="AH229" i="16"/>
  <c r="G229" i="16" s="1"/>
  <c r="AH166" i="16"/>
  <c r="G166" i="16" s="1"/>
  <c r="AH445" i="16"/>
  <c r="G445" i="16" s="1"/>
  <c r="AH99" i="16"/>
  <c r="G99" i="16" s="1"/>
  <c r="AF157" i="16"/>
  <c r="AH157" i="16" s="1"/>
  <c r="G157" i="16" s="1"/>
  <c r="AH341" i="16"/>
  <c r="G341" i="16" s="1"/>
  <c r="AH313" i="16"/>
  <c r="G313" i="16" s="1"/>
  <c r="AF327" i="16"/>
  <c r="AH327" i="16" s="1"/>
  <c r="G327" i="16" s="1"/>
  <c r="AH106" i="16"/>
  <c r="G106" i="16" s="1"/>
  <c r="AH475" i="16"/>
  <c r="G475" i="16" s="1"/>
  <c r="AF374" i="16"/>
  <c r="AH374" i="16" s="1"/>
  <c r="G374" i="16" s="1"/>
  <c r="AH85" i="16"/>
  <c r="G85" i="16" s="1"/>
  <c r="AH430" i="16"/>
  <c r="G430" i="16" s="1"/>
  <c r="AH41" i="16"/>
  <c r="G41" i="16" s="1"/>
  <c r="AH168" i="16"/>
  <c r="G168" i="16" s="1"/>
  <c r="AF298" i="16"/>
  <c r="AH298" i="16" s="1"/>
  <c r="G298" i="16" s="1"/>
  <c r="AF498" i="16"/>
  <c r="AH498" i="16" s="1"/>
  <c r="G498" i="16" s="1"/>
  <c r="AH412" i="16"/>
  <c r="G412" i="16" s="1"/>
  <c r="AF500" i="16"/>
  <c r="AH500" i="16" s="1"/>
  <c r="G500" i="16" s="1"/>
  <c r="AH354" i="16"/>
  <c r="G354" i="16" s="1"/>
  <c r="AF50" i="16"/>
  <c r="AH50" i="16" s="1"/>
  <c r="G50" i="16" s="1"/>
  <c r="AF351" i="16"/>
  <c r="AH351" i="16" s="1"/>
  <c r="G351" i="16" s="1"/>
  <c r="AH182" i="16"/>
  <c r="G182" i="16" s="1"/>
  <c r="AH82" i="16"/>
  <c r="G82" i="16" s="1"/>
  <c r="AH321" i="16"/>
  <c r="G321" i="16" s="1"/>
  <c r="AH378" i="16"/>
  <c r="G378" i="16" s="1"/>
  <c r="AF384" i="16"/>
  <c r="AH384" i="16" s="1"/>
  <c r="G384" i="16" s="1"/>
  <c r="AH167" i="16"/>
  <c r="G167" i="16" s="1"/>
  <c r="AH395" i="16"/>
  <c r="G395" i="16" s="1"/>
  <c r="AH291" i="16"/>
  <c r="G291" i="16" s="1"/>
  <c r="AH93" i="16"/>
  <c r="G93" i="16" s="1"/>
  <c r="AH470" i="16"/>
  <c r="G470" i="16" s="1"/>
  <c r="AH72" i="16"/>
  <c r="G72" i="16" s="1"/>
  <c r="AH110" i="16"/>
  <c r="G110" i="16" s="1"/>
  <c r="AH199" i="16"/>
  <c r="G199" i="16" s="1"/>
  <c r="AH27" i="16"/>
  <c r="G27" i="16" s="1"/>
  <c r="AH54" i="16"/>
  <c r="G54" i="16" s="1"/>
  <c r="AH265" i="16"/>
  <c r="G265" i="16" s="1"/>
  <c r="AH43" i="16"/>
  <c r="G43" i="16" s="1"/>
  <c r="AH349" i="16"/>
  <c r="G349" i="16" s="1"/>
  <c r="AH405" i="16"/>
  <c r="G405" i="16" s="1"/>
  <c r="AH237" i="16"/>
  <c r="G237" i="16" s="1"/>
  <c r="AH377" i="16"/>
  <c r="G377" i="16" s="1"/>
  <c r="AH307" i="16"/>
  <c r="G307" i="16" s="1"/>
  <c r="AH337" i="16"/>
  <c r="G337" i="16" s="1"/>
  <c r="AG502" i="16"/>
  <c r="AE502" i="16"/>
  <c r="AF401" i="16"/>
  <c r="AH401" i="16" s="1"/>
  <c r="G401" i="16" s="1"/>
  <c r="AF235" i="16"/>
  <c r="AH235" i="16" s="1"/>
  <c r="G235" i="16" s="1"/>
  <c r="AF164" i="16"/>
  <c r="AH164" i="16" s="1"/>
  <c r="G164" i="16" s="1"/>
  <c r="AH382" i="16"/>
  <c r="G382" i="16" s="1"/>
  <c r="AH293" i="16"/>
  <c r="G293" i="16" s="1"/>
  <c r="AF137" i="16"/>
  <c r="AH137" i="16" s="1"/>
  <c r="G137" i="16" s="1"/>
  <c r="AH421" i="16"/>
  <c r="G421" i="16" s="1"/>
  <c r="AH158" i="16"/>
  <c r="G158" i="16" s="1"/>
  <c r="AH402" i="16"/>
  <c r="G402" i="16" s="1"/>
  <c r="AH439" i="16"/>
  <c r="G439" i="16" s="1"/>
  <c r="AF492" i="16"/>
  <c r="AH492" i="16" s="1"/>
  <c r="G492" i="16" s="1"/>
  <c r="AF299" i="16"/>
  <c r="AH299" i="16" s="1"/>
  <c r="G299" i="16" s="1"/>
  <c r="AF452" i="16"/>
  <c r="AH452" i="16" s="1"/>
  <c r="G452" i="16" s="1"/>
  <c r="AH289" i="16"/>
  <c r="G289" i="16" s="1"/>
  <c r="AF119" i="16"/>
  <c r="AH119" i="16" s="1"/>
  <c r="G119" i="16" s="1"/>
  <c r="AH357" i="16"/>
  <c r="G357" i="16" s="1"/>
  <c r="AF88" i="16"/>
  <c r="AH88" i="16" s="1"/>
  <c r="G88" i="16" s="1"/>
  <c r="AF335" i="16"/>
  <c r="AH335" i="16" s="1"/>
  <c r="G335" i="16" s="1"/>
  <c r="AF47" i="16"/>
  <c r="AH47" i="16" s="1"/>
  <c r="G47" i="16" s="1"/>
  <c r="AH433" i="16"/>
  <c r="G433" i="16" s="1"/>
  <c r="AH189" i="16"/>
  <c r="G189" i="16" s="1"/>
  <c r="AH188" i="16"/>
  <c r="G188" i="16" s="1"/>
  <c r="AH155" i="16"/>
  <c r="G155" i="16" s="1"/>
  <c r="AH491" i="16"/>
  <c r="G491" i="16" s="1"/>
  <c r="AH238" i="16"/>
  <c r="G238" i="16" s="1"/>
  <c r="AH317" i="16"/>
  <c r="G317" i="16" s="1"/>
  <c r="AH455" i="16"/>
  <c r="G455" i="16" s="1"/>
  <c r="AH440" i="16"/>
  <c r="G440" i="16" s="1"/>
  <c r="AF390" i="16"/>
  <c r="AH390" i="16" s="1"/>
  <c r="G390" i="16" s="1"/>
  <c r="AF197" i="16"/>
  <c r="AH197" i="16" s="1"/>
  <c r="G197" i="16" s="1"/>
  <c r="AF214" i="16"/>
  <c r="AH214" i="16" s="1"/>
  <c r="G214" i="16" s="1"/>
  <c r="AH365" i="16"/>
  <c r="G365" i="16" s="1"/>
  <c r="AF83" i="16"/>
  <c r="AH83" i="16" s="1"/>
  <c r="G83" i="16" s="1"/>
  <c r="AF411" i="16"/>
  <c r="AH411" i="16" s="1"/>
  <c r="G411" i="16" s="1"/>
  <c r="AF203" i="16"/>
  <c r="AH203" i="16" s="1"/>
  <c r="G203" i="16" s="1"/>
  <c r="AF33" i="16"/>
  <c r="AH33" i="16" s="1"/>
  <c r="G33" i="16" s="1"/>
  <c r="AH370" i="16"/>
  <c r="G370" i="16" s="1"/>
  <c r="AF319" i="16"/>
  <c r="AH319" i="16" s="1"/>
  <c r="G319" i="16" s="1"/>
  <c r="AF220" i="16"/>
  <c r="AH220" i="16" s="1"/>
  <c r="G220" i="16" s="1"/>
  <c r="AH413" i="16"/>
  <c r="G413" i="16" s="1"/>
  <c r="AH424" i="16"/>
  <c r="G424" i="16" s="1"/>
  <c r="AF105" i="16"/>
  <c r="AH105" i="16" s="1"/>
  <c r="G105" i="16" s="1"/>
  <c r="AF184" i="16"/>
  <c r="AH184" i="16" s="1"/>
  <c r="G184" i="16" s="1"/>
  <c r="AF191" i="16"/>
  <c r="AH191" i="16" s="1"/>
  <c r="G191" i="16" s="1"/>
  <c r="AF364" i="16"/>
  <c r="AH364" i="16" s="1"/>
  <c r="G364" i="16" s="1"/>
  <c r="AH320" i="16"/>
  <c r="G320" i="16" s="1"/>
  <c r="AH148" i="16"/>
  <c r="G148" i="16" s="1"/>
  <c r="AH283" i="16"/>
  <c r="G283" i="16" s="1"/>
  <c r="AH485" i="16"/>
  <c r="G485" i="16" s="1"/>
  <c r="AF484" i="16"/>
  <c r="AH484" i="16" s="1"/>
  <c r="G484" i="16" s="1"/>
  <c r="AH135" i="16"/>
  <c r="G135" i="16" s="1"/>
  <c r="AH70" i="16"/>
  <c r="G70" i="16" s="1"/>
  <c r="AF361" i="16"/>
  <c r="AH361" i="16" s="1"/>
  <c r="G361" i="16" s="1"/>
  <c r="AF37" i="16"/>
  <c r="AH37" i="16" s="1"/>
  <c r="G37" i="16" s="1"/>
  <c r="AH143" i="16"/>
  <c r="G143" i="16" s="1"/>
  <c r="AH251" i="16"/>
  <c r="G251" i="16" s="1"/>
  <c r="AF63" i="16"/>
  <c r="AH63" i="16" s="1"/>
  <c r="G63" i="16" s="1"/>
  <c r="G501" i="16" l="1"/>
  <c r="AF502" i="16"/>
  <c r="AH50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Miriam OROZCO</author>
  </authors>
  <commentList>
    <comment ref="A306" authorId="0" shapeId="0" xr:uid="{00000000-0006-0000-0100-000001000000}">
      <text>
        <r>
          <rPr>
            <b/>
            <sz val="8"/>
            <color indexed="81"/>
            <rFont val="Tahoma"/>
            <family val="2"/>
          </rPr>
          <t>Miriam OROZCO:</t>
        </r>
        <r>
          <rPr>
            <sz val="8"/>
            <color indexed="81"/>
            <rFont val="Tahoma"/>
            <family val="2"/>
          </rPr>
          <t xml:space="preserve">
New name notified during the CMD Project campaing in 2015</t>
        </r>
      </text>
    </comment>
    <comment ref="A322" authorId="0" shapeId="0" xr:uid="{00000000-0006-0000-0100-000002000000}">
      <text>
        <r>
          <rPr>
            <b/>
            <sz val="8"/>
            <color indexed="81"/>
            <rFont val="Tahoma"/>
            <family val="2"/>
          </rPr>
          <t>Miriam OROZCO:</t>
        </r>
        <r>
          <rPr>
            <sz val="8"/>
            <color indexed="81"/>
            <rFont val="Tahoma"/>
            <family val="2"/>
          </rPr>
          <t xml:space="preserve">
Fue fundada el 11 de setiembre de 1910 inicialmente con el nombre de Sociedad Argentina de Autores Dramáticos, y posteriormente instituida, a fines de 1934, con la designación actual. </t>
        </r>
      </text>
    </comment>
    <comment ref="A331" authorId="0" shapeId="0" xr:uid="{00000000-0006-0000-0100-000003000000}">
      <text>
        <r>
          <rPr>
            <b/>
            <sz val="8"/>
            <color indexed="81"/>
            <rFont val="Tahoma"/>
            <family val="2"/>
          </rPr>
          <t>Miriam OROZCO:</t>
        </r>
        <r>
          <rPr>
            <sz val="8"/>
            <color indexed="81"/>
            <rFont val="Tahoma"/>
            <family val="2"/>
          </rPr>
          <t xml:space="preserve">
As Provisional members, following the EGC recommendations pending the Board decision on 2 June 2015</t>
        </r>
      </text>
    </comment>
    <comment ref="A334" authorId="0" shapeId="0" xr:uid="{00000000-0006-0000-0100-000004000000}">
      <text>
        <r>
          <rPr>
            <b/>
            <sz val="8"/>
            <color indexed="81"/>
            <rFont val="Tahoma"/>
            <family val="2"/>
          </rPr>
          <t>Miriam OROZCO:</t>
        </r>
        <r>
          <rPr>
            <sz val="8"/>
            <color indexed="81"/>
            <rFont val="Tahoma"/>
            <family val="2"/>
          </rPr>
          <t xml:space="preserve">
AUME name commonly used by AUSTRO-MECHANA as declared in the CMD Survey in 2015</t>
        </r>
      </text>
    </comment>
    <comment ref="A335" authorId="0" shapeId="0" xr:uid="{00000000-0006-0000-0100-000005000000}">
      <text>
        <r>
          <rPr>
            <b/>
            <sz val="8"/>
            <color indexed="81"/>
            <rFont val="Tahoma"/>
            <family val="2"/>
          </rPr>
          <t>Miriam OROZCO:</t>
        </r>
        <r>
          <rPr>
            <sz val="8"/>
            <color indexed="81"/>
            <rFont val="Tahoma"/>
            <family val="2"/>
          </rPr>
          <t xml:space="preserve">
The Board recommended to the GA (06/06/2014) and with immediate effect to admit AUTODIAHIRISI1 (MU, Greece) as Provisional after postponing its entrance in 06/06/2013.</t>
        </r>
      </text>
    </comment>
    <comment ref="A344" authorId="0" shapeId="0" xr:uid="{00000000-0006-0000-0100-000006000000}">
      <text>
        <r>
          <rPr>
            <b/>
            <sz val="8"/>
            <color indexed="81"/>
            <rFont val="Tahoma"/>
            <family val="2"/>
          </rPr>
          <t>Miriam OROZCO:</t>
        </r>
        <r>
          <rPr>
            <sz val="8"/>
            <color indexed="81"/>
            <rFont val="Tahoma"/>
            <family val="2"/>
          </rPr>
          <t xml:space="preserve">
Name changed = June 2013</t>
        </r>
      </text>
    </comment>
    <comment ref="A357" authorId="0" shapeId="0" xr:uid="{00000000-0006-0000-0100-000007000000}">
      <text>
        <r>
          <rPr>
            <b/>
            <sz val="8"/>
            <color indexed="81"/>
            <rFont val="Tahoma"/>
            <family val="2"/>
          </rPr>
          <t>Miriam OROZCO:</t>
        </r>
        <r>
          <rPr>
            <sz val="8"/>
            <color indexed="81"/>
            <rFont val="Tahoma"/>
            <family val="2"/>
          </rPr>
          <t xml:space="preserve">
New name notifed during the CMD campaign in 2015</t>
        </r>
      </text>
    </comment>
    <comment ref="A376" authorId="0" shapeId="0" xr:uid="{00000000-0006-0000-0100-000008000000}">
      <text>
        <r>
          <rPr>
            <b/>
            <sz val="8"/>
            <color indexed="81"/>
            <rFont val="Tahoma"/>
            <family val="2"/>
          </rPr>
          <t>Miriam OROZCO:</t>
        </r>
        <r>
          <rPr>
            <sz val="8"/>
            <color indexed="81"/>
            <rFont val="Tahoma"/>
            <family val="2"/>
          </rPr>
          <t xml:space="preserve">
The Board recommended to the GA (06/06/2014) and with immediate effect to admit DASC (AV, Colombia) as Provisional.</t>
        </r>
      </text>
    </comment>
    <comment ref="A442" authorId="0" shapeId="0" xr:uid="{00000000-0006-0000-0100-000009000000}">
      <text>
        <r>
          <rPr>
            <b/>
            <sz val="8"/>
            <color indexed="81"/>
            <rFont val="Tahoma"/>
            <family val="2"/>
          </rPr>
          <t>Miriam OROZCO:</t>
        </r>
        <r>
          <rPr>
            <sz val="8"/>
            <color indexed="81"/>
            <rFont val="Tahoma"/>
            <family val="2"/>
          </rPr>
          <t xml:space="preserve">
The Board recommended to the GA (06/06/2014) and with immediate effect to admit RSAU (Mutliple repertoire, Rwanda) as Provisional.</t>
        </r>
      </text>
    </comment>
    <comment ref="A443" authorId="0" shapeId="0" xr:uid="{00000000-0006-0000-0100-00000A000000}">
      <text>
        <r>
          <rPr>
            <b/>
            <sz val="8"/>
            <color indexed="81"/>
            <rFont val="Tahoma"/>
            <family val="2"/>
          </rPr>
          <t>Miriam OROZCO:</t>
        </r>
        <r>
          <rPr>
            <sz val="8"/>
            <color indexed="81"/>
            <rFont val="Tahoma"/>
            <family val="2"/>
          </rPr>
          <t xml:space="preserve">
The Board recommended to the GA (06/06/2014) and with immediate effect to admit RUR (MU, AV, Russia) as Provisional.</t>
        </r>
      </text>
    </comment>
    <comment ref="A460" authorId="0" shapeId="0" xr:uid="{00000000-0006-0000-0100-00000B000000}">
      <text>
        <r>
          <rPr>
            <b/>
            <sz val="8"/>
            <color indexed="81"/>
            <rFont val="Tahoma"/>
            <family val="2"/>
          </rPr>
          <t>Miriam OROZCO:</t>
        </r>
        <r>
          <rPr>
            <sz val="8"/>
            <color indexed="81"/>
            <rFont val="Tahoma"/>
            <family val="2"/>
          </rPr>
          <t xml:space="preserve">
The Board recommended to the GA (06/06/2014) and with immediate effect to admit SANASTO (L, Finland) as Provisional.</t>
        </r>
      </text>
    </comment>
    <comment ref="A470" authorId="0" shapeId="0" xr:uid="{00000000-0006-0000-0100-00000C000000}">
      <text>
        <r>
          <rPr>
            <b/>
            <sz val="8"/>
            <color indexed="81"/>
            <rFont val="Tahoma"/>
            <family val="2"/>
          </rPr>
          <t>Miriam OROZCO:</t>
        </r>
        <r>
          <rPr>
            <sz val="8"/>
            <color indexed="81"/>
            <rFont val="Tahoma"/>
            <family val="2"/>
          </rPr>
          <t xml:space="preserve">
The Board recommended to the GA (06/06/2014) and with immediate effect to admit SDADV (Mutliple repertoire, Andorra) as Provisional.</t>
        </r>
      </text>
    </comment>
    <comment ref="A511" authorId="0" shapeId="0" xr:uid="{00000000-0006-0000-0100-00000D000000}">
      <text>
        <r>
          <rPr>
            <b/>
            <sz val="8"/>
            <color indexed="81"/>
            <rFont val="Tahoma"/>
            <family val="2"/>
          </rPr>
          <t>Miriam OROZCO:</t>
        </r>
        <r>
          <rPr>
            <sz val="8"/>
            <color indexed="81"/>
            <rFont val="Tahoma"/>
            <family val="2"/>
          </rPr>
          <t xml:space="preserve">
New name declared during the CMD Project campaign in 2015</t>
        </r>
      </text>
    </comment>
    <comment ref="A512" authorId="0" shapeId="0" xr:uid="{00000000-0006-0000-0100-00000E000000}">
      <text>
        <r>
          <rPr>
            <b/>
            <sz val="8"/>
            <color indexed="81"/>
            <rFont val="Tahoma"/>
            <family val="2"/>
          </rPr>
          <t>Miriam OROZCO:</t>
        </r>
        <r>
          <rPr>
            <sz val="8"/>
            <color indexed="81"/>
            <rFont val="Tahoma"/>
            <family val="2"/>
          </rPr>
          <t xml:space="preserve">
The Union of Finnish Writers </t>
        </r>
      </text>
    </comment>
    <comment ref="A513" authorId="0" shapeId="0" xr:uid="{00000000-0006-0000-0100-00000F000000}">
      <text>
        <r>
          <rPr>
            <b/>
            <sz val="8"/>
            <color indexed="81"/>
            <rFont val="Tahoma"/>
            <family val="2"/>
          </rPr>
          <t>Miriam OROZCO:</t>
        </r>
        <r>
          <rPr>
            <sz val="8"/>
            <color indexed="81"/>
            <rFont val="Tahoma"/>
            <family val="2"/>
          </rPr>
          <t xml:space="preserve">
As Provisional members, following the EGC recommendations pending the Board decision on 2 June 2015</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<sst xmlns="http://schemas.openxmlformats.org/spreadsheetml/2006/main" count="4827" uniqueCount="1794">
  <si>
    <t>Début</t>
  </si>
  <si>
    <t>Fin</t>
  </si>
  <si>
    <t>HR</t>
  </si>
  <si>
    <t>MM</t>
  </si>
  <si>
    <t>SS</t>
  </si>
  <si>
    <t>Time Out - Time In SS</t>
  </si>
  <si>
    <t>Time Out SS</t>
  </si>
  <si>
    <t xml:space="preserve">Time IN </t>
  </si>
  <si>
    <t>Time Out</t>
  </si>
  <si>
    <t>HH</t>
  </si>
  <si>
    <t>Duration</t>
  </si>
  <si>
    <t>Duration SS</t>
  </si>
  <si>
    <t>00</t>
  </si>
  <si>
    <t>Menus déroulants et leurs valeurs associées du rapport de contenu musical harmonisé</t>
  </si>
  <si>
    <r>
      <rPr>
        <b/>
        <sz val="14"/>
        <color rgb="FF000000"/>
        <rFont val="Calibri"/>
        <family val="2"/>
      </rPr>
      <t>Section supérieure du rapport de contenu musical harmonisé</t>
    </r>
  </si>
  <si>
    <r>
      <rPr>
        <b/>
        <sz val="12"/>
        <color rgb="FF000000"/>
        <rFont val="Calibri"/>
        <family val="2"/>
      </rPr>
      <t>Champ</t>
    </r>
  </si>
  <si>
    <r>
      <rPr>
        <b/>
        <sz val="12"/>
        <color rgb="FF000000"/>
        <rFont val="Calibri"/>
        <family val="2"/>
      </rPr>
      <t>Valeurs du menu déroulant</t>
    </r>
  </si>
  <si>
    <r>
      <rPr>
        <sz val="10"/>
        <color rgb="FF000000"/>
        <rFont val="Verdana"/>
        <family val="2"/>
      </rPr>
      <t>Classification de rapport de contenu musical</t>
    </r>
  </si>
  <si>
    <r>
      <rPr>
        <sz val="10"/>
        <color rgb="FF000000"/>
        <rFont val="Verdana"/>
        <family val="2"/>
      </rPr>
      <t>Original</t>
    </r>
  </si>
  <si>
    <r>
      <rPr>
        <sz val="10"/>
        <color rgb="FF000000"/>
        <rFont val="Verdana"/>
        <family val="2"/>
      </rPr>
      <t>Révision</t>
    </r>
  </si>
  <si>
    <r>
      <rPr>
        <sz val="10"/>
        <color rgb="FF000000"/>
        <rFont val="Verdana"/>
        <family val="2"/>
      </rPr>
      <t>Ébauche</t>
    </r>
  </si>
  <si>
    <r>
      <rPr>
        <sz val="10"/>
        <color rgb="FF000000"/>
        <rFont val="Verdana"/>
        <family val="2"/>
      </rPr>
      <t>Type de production</t>
    </r>
  </si>
  <si>
    <r>
      <rPr>
        <sz val="10"/>
        <color rgb="FF000000"/>
        <rFont val="Verdana"/>
        <family val="2"/>
      </rPr>
      <t>Pas une série</t>
    </r>
  </si>
  <si>
    <r>
      <rPr>
        <sz val="10"/>
        <color rgb="FF000000"/>
        <rFont val="Verdana"/>
        <family val="2"/>
      </rPr>
      <t>Série</t>
    </r>
  </si>
  <si>
    <r>
      <rPr>
        <sz val="10"/>
        <color rgb="FF000000"/>
        <rFont val="Verdana"/>
        <family val="2"/>
      </rPr>
      <t>Catégorie de production</t>
    </r>
  </si>
  <si>
    <r>
      <rPr>
        <sz val="10"/>
        <color rgb="FF000000"/>
        <rFont val="Verdana"/>
        <family val="2"/>
      </rPr>
      <t>Animation, dessin animé</t>
    </r>
  </si>
  <si>
    <r>
      <rPr>
        <sz val="10"/>
        <color rgb="FF000000"/>
        <rFont val="Verdana"/>
        <family val="2"/>
      </rPr>
      <t>Publicités télé</t>
    </r>
  </si>
  <si>
    <r>
      <rPr>
        <sz val="10"/>
        <color rgb="FF000000"/>
        <rFont val="Verdana"/>
        <family val="2"/>
      </rPr>
      <t>Documentaire</t>
    </r>
  </si>
  <si>
    <r>
      <rPr>
        <sz val="10"/>
        <color rgb="FF000000"/>
        <rFont val="Verdana"/>
        <family val="2"/>
      </rPr>
      <t>Long métrage, film commercial, téléfilm, film</t>
    </r>
  </si>
  <si>
    <r>
      <rPr>
        <sz val="10"/>
        <color rgb="FF000000"/>
        <rFont val="Verdana"/>
        <family val="2"/>
      </rPr>
      <t>Infopublicité, programme payant</t>
    </r>
  </si>
  <si>
    <r>
      <rPr>
        <sz val="10"/>
        <color rgb="FF000000"/>
        <rFont val="Verdana"/>
        <family val="2"/>
      </rPr>
      <t>Minisérie</t>
    </r>
  </si>
  <si>
    <r>
      <rPr>
        <sz val="10"/>
        <color rgb="FF000000"/>
        <rFont val="Verdana"/>
        <family val="2"/>
      </rPr>
      <t>Multimédia</t>
    </r>
  </si>
  <si>
    <r>
      <rPr>
        <sz val="10"/>
        <color rgb="FF000000"/>
        <rFont val="Verdana"/>
        <family val="2"/>
      </rPr>
      <t>Nouvelles</t>
    </r>
  </si>
  <si>
    <r>
      <rPr>
        <sz val="10"/>
        <color rgb="FF000000"/>
        <rFont val="Verdana"/>
        <family val="2"/>
      </rPr>
      <t>Unique, non série</t>
    </r>
  </si>
  <si>
    <r>
      <rPr>
        <sz val="10"/>
        <color rgb="FF000000"/>
        <rFont val="Verdana"/>
        <family val="2"/>
      </rPr>
      <t>Autre</t>
    </r>
  </si>
  <si>
    <r>
      <rPr>
        <sz val="10"/>
        <color rgb="FF000000"/>
        <rFont val="Verdana"/>
        <family val="2"/>
      </rPr>
      <t>Réalité</t>
    </r>
  </si>
  <si>
    <r>
      <rPr>
        <sz val="10"/>
        <color rgb="FF000000"/>
        <rFont val="Verdana"/>
        <family val="2"/>
      </rPr>
      <t>Télésérie, série câblée</t>
    </r>
  </si>
  <si>
    <r>
      <rPr>
        <sz val="10"/>
        <color rgb="FF000000"/>
        <rFont val="Verdana"/>
        <family val="2"/>
      </rPr>
      <t>Téléroman, Télévovela</t>
    </r>
  </si>
  <si>
    <r>
      <rPr>
        <sz val="10"/>
        <color rgb="FF000000"/>
        <rFont val="Verdana"/>
        <family val="2"/>
      </rPr>
      <t>Spéciaux</t>
    </r>
  </si>
  <si>
    <r>
      <rPr>
        <sz val="10"/>
        <color rgb="FF000000"/>
        <rFont val="Verdana"/>
        <family val="2"/>
      </rPr>
      <t>Événement sportif, programmation en lien avec le sport</t>
    </r>
  </si>
  <si>
    <r>
      <rPr>
        <sz val="10"/>
        <color rgb="FF000000"/>
        <rFont val="Verdana"/>
        <family val="2"/>
      </rPr>
      <t>Bandes-annonces</t>
    </r>
  </si>
  <si>
    <r>
      <rPr>
        <sz val="10"/>
        <color rgb="FF000000"/>
        <rFont val="Verdana"/>
        <family val="2"/>
      </rPr>
      <t>Version</t>
    </r>
  </si>
  <si>
    <r>
      <rPr>
        <sz val="10"/>
        <color rgb="FF000000"/>
        <rFont val="Verdana"/>
        <family val="2"/>
      </rPr>
      <t>Oui</t>
    </r>
  </si>
  <si>
    <r>
      <rPr>
        <sz val="10"/>
        <color rgb="FF000000"/>
        <rFont val="Verdana"/>
        <family val="2"/>
      </rPr>
      <t>Non</t>
    </r>
  </si>
  <si>
    <r>
      <rPr>
        <sz val="10"/>
        <color rgb="FF000000"/>
        <rFont val="Verdana"/>
        <family val="2"/>
      </rPr>
      <t>Catégorie de version</t>
    </r>
  </si>
  <si>
    <r>
      <rPr>
        <sz val="10"/>
        <color rgb="FF000000"/>
        <rFont val="Verdana"/>
        <family val="2"/>
      </rPr>
      <t>3-D</t>
    </r>
  </si>
  <si>
    <r>
      <rPr>
        <sz val="10"/>
        <color rgb="FF000000"/>
        <rFont val="Verdana"/>
        <family val="2"/>
      </rPr>
      <t>Ligne aérienne</t>
    </r>
  </si>
  <si>
    <r>
      <rPr>
        <sz val="10"/>
        <color rgb="FF000000"/>
        <rFont val="Verdana"/>
        <family val="2"/>
      </rPr>
      <t>Appli</t>
    </r>
  </si>
  <si>
    <r>
      <rPr>
        <sz val="10"/>
        <color rgb="FF000000"/>
        <rFont val="Verdana"/>
        <family val="2"/>
      </rPr>
      <t>Noir et blanc</t>
    </r>
  </si>
  <si>
    <r>
      <rPr>
        <sz val="10"/>
        <color rgb="FF000000"/>
        <rFont val="Verdana"/>
        <family val="2"/>
      </rPr>
      <t>Câble</t>
    </r>
    <r>
      <rPr>
        <sz val="10"/>
        <color rgb="FF000000"/>
        <rFont val="Verdana"/>
        <family val="2"/>
      </rPr>
      <t xml:space="preserve"> </t>
    </r>
  </si>
  <si>
    <r>
      <rPr>
        <sz val="10"/>
        <color rgb="FF000000"/>
        <rFont val="Verdana"/>
        <family val="2"/>
      </rPr>
      <t>Couleur</t>
    </r>
  </si>
  <si>
    <r>
      <rPr>
        <sz val="10"/>
        <color rgb="FF000000"/>
        <rFont val="Verdana"/>
        <family val="2"/>
      </rPr>
      <t>Version du réalisateur</t>
    </r>
  </si>
  <si>
    <r>
      <rPr>
        <sz val="10"/>
        <color rgb="FF000000"/>
        <rFont val="Verdana"/>
        <family val="2"/>
      </rPr>
      <t>Fournisseur de service numérique</t>
    </r>
  </si>
  <si>
    <r>
      <rPr>
        <sz val="10"/>
        <color rgb="FF000000"/>
        <rFont val="Verdana"/>
        <family val="2"/>
      </rPr>
      <t>Domestique</t>
    </r>
  </si>
  <si>
    <r>
      <rPr>
        <sz val="10"/>
        <color rgb="FF000000"/>
        <rFont val="Verdana"/>
        <family val="2"/>
      </rPr>
      <t>Vidéo maison</t>
    </r>
  </si>
  <si>
    <r>
      <rPr>
        <sz val="10"/>
        <color rgb="FF000000"/>
        <rFont val="Verdana"/>
        <family val="2"/>
      </rPr>
      <t>Internet</t>
    </r>
  </si>
  <si>
    <r>
      <rPr>
        <sz val="10"/>
        <color rgb="FF000000"/>
        <rFont val="Verdana"/>
        <family val="2"/>
      </rPr>
      <t>International</t>
    </r>
  </si>
  <si>
    <r>
      <rPr>
        <sz val="10"/>
        <color rgb="FF000000"/>
        <rFont val="Verdana"/>
        <family val="2"/>
      </rPr>
      <t>Long</t>
    </r>
  </si>
  <si>
    <r>
      <rPr>
        <sz val="10"/>
        <color rgb="FF000000"/>
        <rFont val="Verdana"/>
        <family val="2"/>
      </rPr>
      <t>Vidéoclip</t>
    </r>
  </si>
  <si>
    <r>
      <rPr>
        <sz val="10"/>
        <color rgb="FF000000"/>
        <rFont val="Verdana"/>
        <family val="2"/>
      </rPr>
      <t>Réseau</t>
    </r>
  </si>
  <si>
    <r>
      <rPr>
        <sz val="10"/>
        <color rgb="FF000000"/>
        <rFont val="Verdana"/>
        <family val="2"/>
      </rPr>
      <t>Nouveau doublage</t>
    </r>
  </si>
  <si>
    <r>
      <rPr>
        <sz val="10"/>
        <color rgb="FF000000"/>
        <rFont val="Verdana"/>
        <family val="2"/>
      </rPr>
      <t>Nouvelle musique</t>
    </r>
  </si>
  <si>
    <r>
      <rPr>
        <sz val="10"/>
        <color rgb="FF000000"/>
        <rFont val="Verdana"/>
        <family val="2"/>
      </rPr>
      <t>Restauré</t>
    </r>
  </si>
  <si>
    <r>
      <rPr>
        <sz val="10"/>
        <color rgb="FF000000"/>
        <rFont val="Verdana"/>
        <family val="2"/>
      </rPr>
      <t>Court</t>
    </r>
    <r>
      <rPr>
        <sz val="10"/>
        <color rgb="FF000000"/>
        <rFont val="Verdana"/>
        <family val="2"/>
      </rPr>
      <t xml:space="preserve"> </t>
    </r>
  </si>
  <si>
    <r>
      <rPr>
        <sz val="10"/>
        <color rgb="FF000000"/>
        <rFont val="Verdana"/>
        <family val="2"/>
      </rPr>
      <t>Film muet</t>
    </r>
  </si>
  <si>
    <r>
      <rPr>
        <sz val="10"/>
        <color rgb="FF000000"/>
        <rFont val="Verdana"/>
        <family val="2"/>
      </rPr>
      <t>Souscrit</t>
    </r>
  </si>
  <si>
    <r>
      <rPr>
        <sz val="10"/>
        <color rgb="FF000000"/>
        <rFont val="Verdana"/>
        <family val="2"/>
      </rPr>
      <t>Film commercial</t>
    </r>
  </si>
  <si>
    <r>
      <rPr>
        <sz val="10"/>
        <color rgb="FF000000"/>
        <rFont val="Verdana"/>
        <family val="2"/>
      </rPr>
      <t>Parc thématique</t>
    </r>
  </si>
  <si>
    <r>
      <rPr>
        <sz val="10"/>
        <color rgb="FF000000"/>
        <rFont val="Verdana"/>
        <family val="2"/>
      </rPr>
      <t>Territoire/pays de la version</t>
    </r>
  </si>
  <si>
    <r>
      <rPr>
        <sz val="10"/>
        <color rgb="FF000000"/>
        <rFont val="Verdana"/>
        <family val="2"/>
      </rPr>
      <t>CANADA</t>
    </r>
  </si>
  <si>
    <r>
      <rPr>
        <sz val="10"/>
        <color rgb="FF000000"/>
        <rFont val="Verdana"/>
        <family val="2"/>
      </rPr>
      <t>ÉTATS-UNIS</t>
    </r>
  </si>
  <si>
    <t>MONDE</t>
  </si>
  <si>
    <r>
      <rPr>
        <sz val="10"/>
        <color rgb="FF000000"/>
        <rFont val="Verdana"/>
        <family val="2"/>
      </rPr>
      <t>AFGHANISTAN</t>
    </r>
  </si>
  <si>
    <r>
      <rPr>
        <sz val="10"/>
        <color rgb="FF000000"/>
        <rFont val="Verdana"/>
        <family val="2"/>
      </rPr>
      <t>AFRIQUE</t>
    </r>
  </si>
  <si>
    <r>
      <rPr>
        <sz val="10"/>
        <color rgb="FF000000"/>
        <rFont val="Verdana"/>
        <family val="2"/>
      </rPr>
      <t>ALBANIE</t>
    </r>
  </si>
  <si>
    <r>
      <rPr>
        <sz val="10"/>
        <color rgb="FF000000"/>
        <rFont val="Verdana"/>
        <family val="2"/>
      </rPr>
      <t>ALGÉRIE</t>
    </r>
  </si>
  <si>
    <r>
      <rPr>
        <sz val="10"/>
        <color rgb="FF000000"/>
        <rFont val="Verdana"/>
        <family val="2"/>
      </rPr>
      <t>AMÉRIQUE</t>
    </r>
  </si>
  <si>
    <r>
      <rPr>
        <sz val="10"/>
        <color rgb="FF000000"/>
        <rFont val="Verdana"/>
        <family val="2"/>
      </rPr>
      <t>CONTINENT AMÉRICAIN</t>
    </r>
  </si>
  <si>
    <r>
      <rPr>
        <sz val="10"/>
        <color rgb="FF000000"/>
        <rFont val="Verdana"/>
        <family val="2"/>
      </rPr>
      <t>ANDORRE</t>
    </r>
  </si>
  <si>
    <r>
      <rPr>
        <sz val="10"/>
        <color rgb="FF000000"/>
        <rFont val="Verdana"/>
        <family val="2"/>
      </rPr>
      <t>ANGOLA</t>
    </r>
  </si>
  <si>
    <r>
      <rPr>
        <sz val="10"/>
        <color rgb="FF000000"/>
        <rFont val="Verdana"/>
        <family val="2"/>
      </rPr>
      <t>ANTIGUA-ET-BARBUDA</t>
    </r>
  </si>
  <si>
    <r>
      <rPr>
        <sz val="10"/>
        <color rgb="FF000000"/>
        <rFont val="Verdana"/>
        <family val="2"/>
      </rPr>
      <t>ANTILLES</t>
    </r>
  </si>
  <si>
    <r>
      <rPr>
        <sz val="10"/>
        <color rgb="FF000000"/>
        <rFont val="Verdana"/>
        <family val="2"/>
      </rPr>
      <t>ARGENTINE</t>
    </r>
  </si>
  <si>
    <r>
      <rPr>
        <sz val="10"/>
        <color rgb="FF000000"/>
        <rFont val="Verdana"/>
        <family val="2"/>
      </rPr>
      <t>ARMÉNIE</t>
    </r>
  </si>
  <si>
    <r>
      <rPr>
        <sz val="10"/>
        <color rgb="FF000000"/>
        <rFont val="Verdana"/>
        <family val="2"/>
      </rPr>
      <t>ASIE</t>
    </r>
  </si>
  <si>
    <r>
      <rPr>
        <sz val="10"/>
        <color rgb="FF000000"/>
        <rFont val="Verdana"/>
        <family val="2"/>
      </rPr>
      <t>ASTRALASIE</t>
    </r>
  </si>
  <si>
    <r>
      <rPr>
        <sz val="10"/>
        <color rgb="FF000000"/>
        <rFont val="Verdana"/>
        <family val="2"/>
      </rPr>
      <t>AUSTRALIE</t>
    </r>
  </si>
  <si>
    <r>
      <rPr>
        <sz val="10"/>
        <color rgb="FF000000"/>
        <rFont val="Verdana"/>
        <family val="2"/>
      </rPr>
      <t>AUTRICHE</t>
    </r>
  </si>
  <si>
    <r>
      <rPr>
        <sz val="10"/>
        <color rgb="FF000000"/>
        <rFont val="Verdana"/>
        <family val="2"/>
      </rPr>
      <t>AZERBAÏDJAN</t>
    </r>
  </si>
  <si>
    <r>
      <rPr>
        <sz val="10"/>
        <color rgb="FF000000"/>
        <rFont val="Verdana"/>
        <family val="2"/>
      </rPr>
      <t>BAHAMAS</t>
    </r>
  </si>
  <si>
    <r>
      <rPr>
        <sz val="10"/>
        <color rgb="FF000000"/>
        <rFont val="Verdana"/>
        <family val="2"/>
      </rPr>
      <t>BAHREÏN</t>
    </r>
  </si>
  <si>
    <r>
      <rPr>
        <sz val="10"/>
        <color rgb="FF000000"/>
        <rFont val="Verdana"/>
        <family val="2"/>
      </rPr>
      <t>BALKANS</t>
    </r>
  </si>
  <si>
    <r>
      <rPr>
        <sz val="10"/>
        <color rgb="FF000000"/>
        <rFont val="Verdana"/>
        <family val="2"/>
      </rPr>
      <t>PAYS BALTES</t>
    </r>
  </si>
  <si>
    <r>
      <rPr>
        <sz val="10"/>
        <color rgb="FF000000"/>
        <rFont val="Verdana"/>
        <family val="2"/>
      </rPr>
      <t>BANGLADESH</t>
    </r>
  </si>
  <si>
    <r>
      <rPr>
        <sz val="10"/>
        <color rgb="FF000000"/>
        <rFont val="Verdana"/>
        <family val="2"/>
      </rPr>
      <t>BARBADE</t>
    </r>
  </si>
  <si>
    <r>
      <rPr>
        <sz val="10"/>
        <color rgb="FF000000"/>
        <rFont val="Verdana"/>
        <family val="2"/>
      </rPr>
      <t>BIÉLORUSSIE</t>
    </r>
  </si>
  <si>
    <r>
      <rPr>
        <sz val="10"/>
        <color rgb="FF000000"/>
        <rFont val="Verdana"/>
        <family val="2"/>
      </rPr>
      <t>BELGIQUE</t>
    </r>
  </si>
  <si>
    <r>
      <rPr>
        <sz val="10"/>
        <color rgb="FF000000"/>
        <rFont val="Verdana"/>
        <family val="2"/>
      </rPr>
      <t>BELIZE</t>
    </r>
  </si>
  <si>
    <r>
      <rPr>
        <sz val="10"/>
        <color rgb="FF000000"/>
        <rFont val="Verdana"/>
        <family val="2"/>
      </rPr>
      <t>BÉNIN</t>
    </r>
  </si>
  <si>
    <r>
      <rPr>
        <sz val="10"/>
        <color rgb="FF000000"/>
        <rFont val="Verdana"/>
        <family val="2"/>
      </rPr>
      <t>BHOUTAN</t>
    </r>
  </si>
  <si>
    <r>
      <rPr>
        <sz val="10"/>
        <color rgb="FF000000"/>
        <rFont val="Verdana"/>
        <family val="2"/>
      </rPr>
      <t>BOLIVIE</t>
    </r>
  </si>
  <si>
    <r>
      <rPr>
        <sz val="10"/>
        <color rgb="FF000000"/>
        <rFont val="Verdana"/>
        <family val="2"/>
      </rPr>
      <t>BOSNIE-HERZÉGOVINE</t>
    </r>
  </si>
  <si>
    <r>
      <rPr>
        <sz val="10"/>
        <color rgb="FF000000"/>
        <rFont val="Verdana"/>
        <family val="2"/>
      </rPr>
      <t>BOTSWANA</t>
    </r>
  </si>
  <si>
    <r>
      <rPr>
        <sz val="10"/>
        <color rgb="FF000000"/>
        <rFont val="Verdana"/>
        <family val="2"/>
      </rPr>
      <t>BRÉSIL</t>
    </r>
  </si>
  <si>
    <r>
      <rPr>
        <sz val="10"/>
        <color rgb="FF000000"/>
        <rFont val="Verdana"/>
        <family val="2"/>
      </rPr>
      <t>ÎLES BRITANNIQUES</t>
    </r>
  </si>
  <si>
    <r>
      <rPr>
        <sz val="10"/>
        <color rgb="FF000000"/>
        <rFont val="Verdana"/>
        <family val="2"/>
      </rPr>
      <t>BRUNEI DARUSSALAM</t>
    </r>
  </si>
  <si>
    <r>
      <rPr>
        <sz val="10"/>
        <color rgb="FF000000"/>
        <rFont val="Verdana"/>
        <family val="2"/>
      </rPr>
      <t>BULGARIE</t>
    </r>
  </si>
  <si>
    <r>
      <rPr>
        <sz val="10"/>
        <color rgb="FF000000"/>
        <rFont val="Verdana"/>
        <family val="2"/>
      </rPr>
      <t>BURKINA FASO</t>
    </r>
  </si>
  <si>
    <r>
      <rPr>
        <sz val="10"/>
        <color rgb="FF000000"/>
        <rFont val="Verdana"/>
        <family val="2"/>
      </rPr>
      <t>BIRMANIE</t>
    </r>
  </si>
  <si>
    <r>
      <rPr>
        <sz val="10"/>
        <color rgb="FF000000"/>
        <rFont val="Verdana"/>
        <family val="2"/>
      </rPr>
      <t>BURUNDI</t>
    </r>
  </si>
  <si>
    <r>
      <rPr>
        <sz val="10"/>
        <color rgb="FF000000"/>
        <rFont val="Verdana"/>
        <family val="2"/>
      </rPr>
      <t>CAMBODGE</t>
    </r>
  </si>
  <si>
    <r>
      <rPr>
        <sz val="10"/>
        <color rgb="FF000000"/>
        <rFont val="Verdana"/>
        <family val="2"/>
      </rPr>
      <t>CAMEROUN</t>
    </r>
  </si>
  <si>
    <r>
      <rPr>
        <sz val="10"/>
        <color rgb="FF000000"/>
        <rFont val="Verdana"/>
        <family val="2"/>
      </rPr>
      <t>CAP VERT</t>
    </r>
  </si>
  <si>
    <r>
      <rPr>
        <sz val="10"/>
        <color rgb="FF000000"/>
        <rFont val="Verdana"/>
        <family val="2"/>
      </rPr>
      <t>RÉPUBLIQUE CENTRAFRICAINE</t>
    </r>
  </si>
  <si>
    <r>
      <rPr>
        <sz val="10"/>
        <color rgb="FF000000"/>
        <rFont val="Verdana"/>
        <family val="2"/>
      </rPr>
      <t>AMÉRIQUE CENTRALE</t>
    </r>
  </si>
  <si>
    <r>
      <rPr>
        <sz val="10"/>
        <color rgb="FF000000"/>
        <rFont val="Verdana"/>
        <family val="2"/>
      </rPr>
      <t>TCHAD</t>
    </r>
  </si>
  <si>
    <r>
      <rPr>
        <sz val="10"/>
        <color rgb="FF000000"/>
        <rFont val="Verdana"/>
        <family val="2"/>
      </rPr>
      <t>CHILI</t>
    </r>
  </si>
  <si>
    <r>
      <rPr>
        <sz val="10"/>
        <color rgb="FF000000"/>
        <rFont val="Verdana"/>
        <family val="2"/>
      </rPr>
      <t>CHINE</t>
    </r>
  </si>
  <si>
    <r>
      <rPr>
        <sz val="10"/>
        <color rgb="FF000000"/>
        <rFont val="Verdana"/>
        <family val="2"/>
      </rPr>
      <t>COLOMBIE</t>
    </r>
  </si>
  <si>
    <r>
      <rPr>
        <sz val="10"/>
        <color rgb="FF000000"/>
        <rFont val="Verdana"/>
        <family val="2"/>
      </rPr>
      <t>COMORES</t>
    </r>
  </si>
  <si>
    <r>
      <rPr>
        <sz val="10"/>
        <color rgb="FF000000"/>
        <rFont val="Verdana"/>
        <family val="2"/>
      </rPr>
      <t>CONGO, RÉPUBLIQUE DÉMOCRATIQUE DU</t>
    </r>
  </si>
  <si>
    <r>
      <rPr>
        <sz val="10"/>
        <color rgb="FF000000"/>
        <rFont val="Verdana"/>
        <family val="2"/>
      </rPr>
      <t>COSTA RICA</t>
    </r>
  </si>
  <si>
    <r>
      <rPr>
        <sz val="10"/>
        <color rgb="FF000000"/>
        <rFont val="Verdana"/>
        <family val="2"/>
      </rPr>
      <t>CÔTE D’IVOIRE</t>
    </r>
  </si>
  <si>
    <r>
      <rPr>
        <sz val="10"/>
        <color rgb="FF000000"/>
        <rFont val="Verdana"/>
        <family val="2"/>
      </rPr>
      <t>CROATIE</t>
    </r>
  </si>
  <si>
    <r>
      <rPr>
        <sz val="10"/>
        <color rgb="FF000000"/>
        <rFont val="Verdana"/>
        <family val="2"/>
      </rPr>
      <t>CUBA</t>
    </r>
  </si>
  <si>
    <r>
      <rPr>
        <sz val="10"/>
        <color rgb="FF000000"/>
        <rFont val="Verdana"/>
        <family val="2"/>
      </rPr>
      <t>CHYPRE</t>
    </r>
  </si>
  <si>
    <r>
      <rPr>
        <sz val="10"/>
        <color rgb="FF000000"/>
        <rFont val="Verdana"/>
        <family val="2"/>
      </rPr>
      <t>RÉPUBLIQUE TCHÈQUE</t>
    </r>
  </si>
  <si>
    <r>
      <rPr>
        <sz val="10"/>
        <color rgb="FF000000"/>
        <rFont val="Verdana"/>
        <family val="2"/>
      </rPr>
      <t>DANEMARK</t>
    </r>
  </si>
  <si>
    <r>
      <rPr>
        <sz val="10"/>
        <color rgb="FF000000"/>
        <rFont val="Verdana"/>
        <family val="2"/>
      </rPr>
      <t>DJIBOUTI</t>
    </r>
  </si>
  <si>
    <r>
      <rPr>
        <sz val="10"/>
        <color rgb="FF000000"/>
        <rFont val="Verdana"/>
        <family val="2"/>
      </rPr>
      <t>DOMINIQUE</t>
    </r>
  </si>
  <si>
    <r>
      <rPr>
        <sz val="10"/>
        <color rgb="FF000000"/>
        <rFont val="Verdana"/>
        <family val="2"/>
      </rPr>
      <t>RÉPUBLIQUE DOMINICAINE</t>
    </r>
  </si>
  <si>
    <r>
      <rPr>
        <sz val="10"/>
        <color rgb="FF000000"/>
        <rFont val="Verdana"/>
        <family val="2"/>
      </rPr>
      <t>EUROPE DE L’EST</t>
    </r>
  </si>
  <si>
    <r>
      <rPr>
        <sz val="10"/>
        <color rgb="FF000000"/>
        <rFont val="Verdana"/>
        <family val="2"/>
      </rPr>
      <t>ÉQUATEUR</t>
    </r>
  </si>
  <si>
    <r>
      <rPr>
        <sz val="10"/>
        <color rgb="FF000000"/>
        <rFont val="Verdana"/>
        <family val="2"/>
      </rPr>
      <t>ÉGYPTE</t>
    </r>
  </si>
  <si>
    <r>
      <rPr>
        <sz val="10"/>
        <color rgb="FF000000"/>
        <rFont val="Verdana"/>
        <family val="2"/>
      </rPr>
      <t>EL SALVADOR</t>
    </r>
  </si>
  <si>
    <r>
      <rPr>
        <sz val="10"/>
        <color rgb="FF000000"/>
        <rFont val="Verdana"/>
        <family val="2"/>
      </rPr>
      <t>GUINÉE ÉQUATORIALE</t>
    </r>
  </si>
  <si>
    <r>
      <rPr>
        <sz val="10"/>
        <color rgb="FF000000"/>
        <rFont val="Verdana"/>
        <family val="2"/>
      </rPr>
      <t>ÉRYTHRÉE</t>
    </r>
  </si>
  <si>
    <r>
      <rPr>
        <sz val="10"/>
        <color rgb="FF000000"/>
        <rFont val="Verdana"/>
        <family val="2"/>
      </rPr>
      <t>ESTONIE</t>
    </r>
  </si>
  <si>
    <r>
      <rPr>
        <sz val="10"/>
        <color rgb="FF000000"/>
        <rFont val="Verdana"/>
        <family val="2"/>
      </rPr>
      <t>ÉTHIOPIE</t>
    </r>
  </si>
  <si>
    <r>
      <rPr>
        <sz val="10"/>
        <color rgb="FF000000"/>
        <rFont val="Verdana"/>
        <family val="2"/>
      </rPr>
      <t>EUROPE</t>
    </r>
  </si>
  <si>
    <r>
      <rPr>
        <sz val="10"/>
        <color rgb="FF000000"/>
        <rFont val="Verdana"/>
        <family val="2"/>
      </rPr>
      <t>CONTINENT EUROPÉEN</t>
    </r>
  </si>
  <si>
    <r>
      <rPr>
        <sz val="10"/>
        <color rgb="FF000000"/>
        <rFont val="Verdana"/>
        <family val="2"/>
      </rPr>
      <t>FIDJI</t>
    </r>
  </si>
  <si>
    <r>
      <rPr>
        <sz val="10"/>
        <color rgb="FF000000"/>
        <rFont val="Verdana"/>
        <family val="2"/>
      </rPr>
      <t>FINLANDE</t>
    </r>
  </si>
  <si>
    <r>
      <rPr>
        <sz val="10"/>
        <color rgb="FF000000"/>
        <rFont val="Verdana"/>
        <family val="2"/>
      </rPr>
      <t>FRANCE</t>
    </r>
    <r>
      <rPr>
        <sz val="10"/>
        <color rgb="FF000000"/>
        <rFont val="Verdana"/>
        <family val="2"/>
      </rPr>
      <t xml:space="preserve"> </t>
    </r>
  </si>
  <si>
    <r>
      <rPr>
        <sz val="10"/>
        <color rgb="FF000000"/>
        <rFont val="Verdana"/>
        <family val="2"/>
      </rPr>
      <t>POLYNÉSIE FRANÇAISE</t>
    </r>
  </si>
  <si>
    <r>
      <rPr>
        <sz val="10"/>
        <color rgb="FF000000"/>
        <rFont val="Verdana"/>
        <family val="2"/>
      </rPr>
      <t>GABON</t>
    </r>
  </si>
  <si>
    <r>
      <rPr>
        <sz val="10"/>
        <color rgb="FF000000"/>
        <rFont val="Verdana"/>
        <family val="2"/>
      </rPr>
      <t>GAMBIE</t>
    </r>
  </si>
  <si>
    <r>
      <rPr>
        <sz val="10"/>
        <color rgb="FF000000"/>
        <rFont val="Verdana"/>
        <family val="2"/>
      </rPr>
      <t>GÉORGIE</t>
    </r>
  </si>
  <si>
    <r>
      <rPr>
        <sz val="10"/>
        <color rgb="FF000000"/>
        <rFont val="Verdana"/>
        <family val="2"/>
      </rPr>
      <t>ALLEMAGNE</t>
    </r>
  </si>
  <si>
    <r>
      <rPr>
        <sz val="10"/>
        <color rgb="FF000000"/>
        <rFont val="Verdana"/>
        <family val="2"/>
      </rPr>
      <t>GHANA</t>
    </r>
  </si>
  <si>
    <r>
      <rPr>
        <sz val="10"/>
        <color rgb="FF000000"/>
        <rFont val="Verdana"/>
        <family val="2"/>
      </rPr>
      <t>GRÈCE</t>
    </r>
  </si>
  <si>
    <r>
      <rPr>
        <sz val="10"/>
        <color rgb="FF000000"/>
        <rFont val="Verdana"/>
        <family val="2"/>
      </rPr>
      <t>GRENADE</t>
    </r>
  </si>
  <si>
    <r>
      <rPr>
        <sz val="10"/>
        <color rgb="FF000000"/>
        <rFont val="Verdana"/>
        <family val="2"/>
      </rPr>
      <t>PAYS GERMANOPHONES</t>
    </r>
  </si>
  <si>
    <r>
      <rPr>
        <sz val="10"/>
        <color rgb="FF000000"/>
        <rFont val="Verdana"/>
        <family val="2"/>
      </rPr>
      <t>GUATEMALA</t>
    </r>
  </si>
  <si>
    <r>
      <rPr>
        <sz val="10"/>
        <color rgb="FF000000"/>
        <rFont val="Verdana"/>
        <family val="2"/>
      </rPr>
      <t>GUINÉE</t>
    </r>
  </si>
  <si>
    <r>
      <rPr>
        <sz val="10"/>
        <color rgb="FF000000"/>
        <rFont val="Verdana"/>
        <family val="2"/>
      </rPr>
      <t>GUINÉE-BISSAU</t>
    </r>
  </si>
  <si>
    <r>
      <rPr>
        <sz val="10"/>
        <color rgb="FF000000"/>
        <rFont val="Verdana"/>
        <family val="2"/>
      </rPr>
      <t>GUYANE</t>
    </r>
  </si>
  <si>
    <r>
      <rPr>
        <sz val="10"/>
        <color rgb="FF000000"/>
        <rFont val="Verdana"/>
        <family val="2"/>
      </rPr>
      <t>HAÏTI</t>
    </r>
  </si>
  <si>
    <t>SAINT-SIÈGE (ÉTAT DE LA CITÉ DU VATICAN)</t>
  </si>
  <si>
    <r>
      <rPr>
        <sz val="10"/>
        <color rgb="FF000000"/>
        <rFont val="Verdana"/>
        <family val="2"/>
      </rPr>
      <t>HONDURAS</t>
    </r>
  </si>
  <si>
    <r>
      <rPr>
        <sz val="10"/>
        <color rgb="FF000000"/>
        <rFont val="Verdana"/>
        <family val="2"/>
      </rPr>
      <t>HONG KONG</t>
    </r>
  </si>
  <si>
    <r>
      <rPr>
        <sz val="10"/>
        <color rgb="FF000000"/>
        <rFont val="Verdana"/>
        <family val="2"/>
      </rPr>
      <t>HONGRIE</t>
    </r>
  </si>
  <si>
    <r>
      <rPr>
        <sz val="10"/>
        <color rgb="FF000000"/>
        <rFont val="Verdana"/>
        <family val="2"/>
      </rPr>
      <t>ISLANDE</t>
    </r>
  </si>
  <si>
    <r>
      <rPr>
        <sz val="10"/>
        <color rgb="FF000000"/>
        <rFont val="Verdana"/>
        <family val="2"/>
      </rPr>
      <t>INDE</t>
    </r>
  </si>
  <si>
    <t>INDONÉSIE</t>
  </si>
  <si>
    <r>
      <rPr>
        <sz val="10"/>
        <color rgb="FF000000"/>
        <rFont val="Verdana"/>
        <family val="2"/>
      </rPr>
      <t>IRAN</t>
    </r>
  </si>
  <si>
    <r>
      <rPr>
        <sz val="10"/>
        <color rgb="FF000000"/>
        <rFont val="Verdana"/>
        <family val="2"/>
      </rPr>
      <t>IRAK</t>
    </r>
  </si>
  <si>
    <r>
      <rPr>
        <sz val="10"/>
        <color rgb="FF000000"/>
        <rFont val="Verdana"/>
        <family val="2"/>
      </rPr>
      <t>IRLANDE</t>
    </r>
  </si>
  <si>
    <r>
      <rPr>
        <sz val="10"/>
        <color rgb="FF000000"/>
        <rFont val="Verdana"/>
        <family val="2"/>
      </rPr>
      <t>ISRAËL</t>
    </r>
  </si>
  <si>
    <r>
      <rPr>
        <sz val="10"/>
        <color rgb="FF000000"/>
        <rFont val="Verdana"/>
        <family val="2"/>
      </rPr>
      <t>ITALIE</t>
    </r>
  </si>
  <si>
    <r>
      <rPr>
        <sz val="10"/>
        <color rgb="FF000000"/>
        <rFont val="Verdana"/>
        <family val="2"/>
      </rPr>
      <t>JAMAÏQUE</t>
    </r>
  </si>
  <si>
    <r>
      <rPr>
        <sz val="10"/>
        <color rgb="FF000000"/>
        <rFont val="Verdana"/>
        <family val="2"/>
      </rPr>
      <t>JAPON</t>
    </r>
  </si>
  <si>
    <r>
      <rPr>
        <sz val="10"/>
        <color rgb="FF000000"/>
        <rFont val="Verdana"/>
        <family val="2"/>
      </rPr>
      <t>JORDANIE</t>
    </r>
  </si>
  <si>
    <r>
      <rPr>
        <sz val="10"/>
        <color rgb="FF000000"/>
        <rFont val="Verdana"/>
        <family val="2"/>
      </rPr>
      <t>KAZAKHSTAN</t>
    </r>
  </si>
  <si>
    <r>
      <rPr>
        <sz val="10"/>
        <color rgb="FF000000"/>
        <rFont val="Verdana"/>
        <family val="2"/>
      </rPr>
      <t>KENYA</t>
    </r>
  </si>
  <si>
    <r>
      <rPr>
        <sz val="10"/>
        <color rgb="FF000000"/>
        <rFont val="Verdana"/>
        <family val="2"/>
      </rPr>
      <t>KIRIBATI</t>
    </r>
  </si>
  <si>
    <r>
      <rPr>
        <sz val="10"/>
        <color rgb="FF000000"/>
        <rFont val="Verdana"/>
        <family val="2"/>
      </rPr>
      <t>KOWEÏT</t>
    </r>
  </si>
  <si>
    <r>
      <rPr>
        <sz val="10"/>
        <color rgb="FF000000"/>
        <rFont val="Verdana"/>
        <family val="2"/>
      </rPr>
      <t>KIRGHIZISTAN</t>
    </r>
  </si>
  <si>
    <r>
      <rPr>
        <sz val="10"/>
        <color rgb="FF000000"/>
        <rFont val="Verdana"/>
        <family val="2"/>
      </rPr>
      <t>RÉPUBLIQUE DÉMOCRATIQUE POPULAIRE DU LAOS</t>
    </r>
  </si>
  <si>
    <r>
      <rPr>
        <sz val="10"/>
        <color rgb="FF000000"/>
        <rFont val="Verdana"/>
        <family val="2"/>
      </rPr>
      <t>LETTONIE</t>
    </r>
  </si>
  <si>
    <r>
      <rPr>
        <sz val="10"/>
        <color rgb="FF000000"/>
        <rFont val="Verdana"/>
        <family val="2"/>
      </rPr>
      <t>LIBAN</t>
    </r>
  </si>
  <si>
    <r>
      <rPr>
        <sz val="10"/>
        <color rgb="FF000000"/>
        <rFont val="Verdana"/>
        <family val="2"/>
      </rPr>
      <t>LESOTHO</t>
    </r>
  </si>
  <si>
    <r>
      <rPr>
        <sz val="10"/>
        <color rgb="FF000000"/>
        <rFont val="Verdana"/>
        <family val="2"/>
      </rPr>
      <t>LIBÉRIA</t>
    </r>
  </si>
  <si>
    <r>
      <rPr>
        <sz val="10"/>
        <color rgb="FF000000"/>
        <rFont val="Verdana"/>
        <family val="2"/>
      </rPr>
      <t>LIBYE</t>
    </r>
  </si>
  <si>
    <r>
      <rPr>
        <sz val="10"/>
        <color rgb="FF000000"/>
        <rFont val="Verdana"/>
        <family val="2"/>
      </rPr>
      <t>LIECHTENSTEIN</t>
    </r>
  </si>
  <si>
    <r>
      <rPr>
        <sz val="10"/>
        <color rgb="FF000000"/>
        <rFont val="Verdana"/>
        <family val="2"/>
      </rPr>
      <t>LITHUANIE</t>
    </r>
  </si>
  <si>
    <r>
      <rPr>
        <sz val="10"/>
        <color rgb="FF000000"/>
        <rFont val="Verdana"/>
        <family val="2"/>
      </rPr>
      <t>LUXEMBOURG</t>
    </r>
  </si>
  <si>
    <r>
      <rPr>
        <sz val="10"/>
        <color rgb="FF000000"/>
        <rFont val="Verdana"/>
        <family val="2"/>
      </rPr>
      <t>MACÉDOINE</t>
    </r>
  </si>
  <si>
    <r>
      <rPr>
        <sz val="10"/>
        <color rgb="FF000000"/>
        <rFont val="Verdana"/>
        <family val="2"/>
      </rPr>
      <t>MADAGASCAR</t>
    </r>
  </si>
  <si>
    <r>
      <rPr>
        <sz val="10"/>
        <color rgb="FF000000"/>
        <rFont val="Verdana"/>
        <family val="2"/>
      </rPr>
      <t>MALAWI</t>
    </r>
  </si>
  <si>
    <r>
      <rPr>
        <sz val="10"/>
        <color rgb="FF000000"/>
        <rFont val="Verdana"/>
        <family val="2"/>
      </rPr>
      <t>MALAISIE</t>
    </r>
  </si>
  <si>
    <r>
      <rPr>
        <sz val="10"/>
        <color rgb="FF000000"/>
        <rFont val="Verdana"/>
        <family val="2"/>
      </rPr>
      <t>MALDIVES</t>
    </r>
  </si>
  <si>
    <r>
      <rPr>
        <sz val="10"/>
        <color rgb="FF000000"/>
        <rFont val="Verdana"/>
        <family val="2"/>
      </rPr>
      <t>MALI</t>
    </r>
  </si>
  <si>
    <r>
      <rPr>
        <sz val="10"/>
        <color rgb="FF000000"/>
        <rFont val="Verdana"/>
        <family val="2"/>
      </rPr>
      <t>MALTE</t>
    </r>
  </si>
  <si>
    <r>
      <rPr>
        <sz val="10"/>
        <color rgb="FF000000"/>
        <rFont val="Verdana"/>
        <family val="2"/>
      </rPr>
      <t>ÎLES MARSHALL</t>
    </r>
  </si>
  <si>
    <r>
      <rPr>
        <sz val="10"/>
        <color rgb="FF000000"/>
        <rFont val="Verdana"/>
        <family val="2"/>
      </rPr>
      <t>MAURITANIE</t>
    </r>
  </si>
  <si>
    <r>
      <rPr>
        <sz val="10"/>
        <color rgb="FF000000"/>
        <rFont val="Verdana"/>
        <family val="2"/>
      </rPr>
      <t>MAURICE</t>
    </r>
  </si>
  <si>
    <r>
      <rPr>
        <sz val="10"/>
        <color rgb="FF000000"/>
        <rFont val="Verdana"/>
        <family val="2"/>
      </rPr>
      <t>MEXIQUE</t>
    </r>
  </si>
  <si>
    <r>
      <rPr>
        <sz val="10"/>
        <color rgb="FF000000"/>
        <rFont val="Verdana"/>
        <family val="2"/>
      </rPr>
      <t>MICRONÉSIE</t>
    </r>
  </si>
  <si>
    <r>
      <rPr>
        <sz val="10"/>
        <color rgb="FF000000"/>
        <rFont val="Verdana"/>
        <family val="2"/>
      </rPr>
      <t>MOYEN-ORIENT</t>
    </r>
  </si>
  <si>
    <r>
      <rPr>
        <sz val="10"/>
        <color rgb="FF000000"/>
        <rFont val="Verdana"/>
        <family val="2"/>
      </rPr>
      <t>MOLDAVIE</t>
    </r>
  </si>
  <si>
    <r>
      <rPr>
        <sz val="10"/>
        <color rgb="FF000000"/>
        <rFont val="Verdana"/>
        <family val="2"/>
      </rPr>
      <t>MONACO</t>
    </r>
  </si>
  <si>
    <r>
      <rPr>
        <sz val="10"/>
        <color rgb="FF000000"/>
        <rFont val="Verdana"/>
        <family val="2"/>
      </rPr>
      <t>MONGOLIE</t>
    </r>
  </si>
  <si>
    <r>
      <rPr>
        <sz val="10"/>
        <color rgb="FF000000"/>
        <rFont val="Verdana"/>
        <family val="2"/>
      </rPr>
      <t>MAROC</t>
    </r>
  </si>
  <si>
    <r>
      <rPr>
        <sz val="10"/>
        <color rgb="FF000000"/>
        <rFont val="Verdana"/>
        <family val="2"/>
      </rPr>
      <t>MOZAMBIQUE</t>
    </r>
  </si>
  <si>
    <r>
      <rPr>
        <sz val="10"/>
        <color rgb="FF000000"/>
        <rFont val="Verdana"/>
        <family val="2"/>
      </rPr>
      <t>MYANMAR</t>
    </r>
  </si>
  <si>
    <r>
      <rPr>
        <sz val="10"/>
        <color rgb="FF000000"/>
        <rFont val="Verdana"/>
        <family val="2"/>
      </rPr>
      <t>NAMIBIE</t>
    </r>
  </si>
  <si>
    <r>
      <rPr>
        <sz val="10"/>
        <color rgb="FF000000"/>
        <rFont val="Verdana"/>
        <family val="2"/>
      </rPr>
      <t>NAURU</t>
    </r>
    <r>
      <rPr>
        <sz val="10"/>
        <color rgb="FF000000"/>
        <rFont val="Verdana"/>
        <family val="2"/>
      </rPr>
      <t xml:space="preserve"> </t>
    </r>
  </si>
  <si>
    <r>
      <rPr>
        <sz val="10"/>
        <color rgb="FF000000"/>
        <rFont val="Verdana"/>
        <family val="2"/>
      </rPr>
      <t>NÉPAL</t>
    </r>
  </si>
  <si>
    <r>
      <rPr>
        <sz val="10"/>
        <color rgb="FF000000"/>
        <rFont val="Verdana"/>
        <family val="2"/>
      </rPr>
      <t>PAYS-BAS</t>
    </r>
  </si>
  <si>
    <r>
      <rPr>
        <sz val="10"/>
        <color rgb="FF000000"/>
        <rFont val="Verdana"/>
        <family val="2"/>
      </rPr>
      <t>NOUVELLE-ZÉLANDE</t>
    </r>
  </si>
  <si>
    <r>
      <rPr>
        <sz val="10"/>
        <color rgb="FF000000"/>
        <rFont val="Verdana"/>
        <family val="2"/>
      </rPr>
      <t>NICARAGUA</t>
    </r>
  </si>
  <si>
    <r>
      <rPr>
        <sz val="10"/>
        <color rgb="FF000000"/>
        <rFont val="Verdana"/>
        <family val="2"/>
      </rPr>
      <t>NIGER</t>
    </r>
  </si>
  <si>
    <r>
      <rPr>
        <sz val="10"/>
        <color rgb="FF000000"/>
        <rFont val="Verdana"/>
        <family val="2"/>
      </rPr>
      <t>NIGÉRIA</t>
    </r>
  </si>
  <si>
    <r>
      <rPr>
        <sz val="10"/>
        <color rgb="FF000000"/>
        <rFont val="Verdana"/>
        <family val="2"/>
      </rPr>
      <t>PAYS NORDIQUES</t>
    </r>
  </si>
  <si>
    <r>
      <rPr>
        <sz val="10"/>
        <color rgb="FF000000"/>
        <rFont val="Verdana"/>
        <family val="2"/>
      </rPr>
      <t>AFRIQUE DU NORD</t>
    </r>
  </si>
  <si>
    <r>
      <rPr>
        <sz val="10"/>
        <color rgb="FF000000"/>
        <rFont val="Verdana"/>
        <family val="2"/>
      </rPr>
      <t>AMÉRIQUE DU NORD</t>
    </r>
  </si>
  <si>
    <r>
      <rPr>
        <sz val="10"/>
        <color rgb="FF000000"/>
        <rFont val="Verdana"/>
        <family val="2"/>
      </rPr>
      <t>CORÉE DU NORD</t>
    </r>
  </si>
  <si>
    <r>
      <rPr>
        <sz val="10"/>
        <color rgb="FF000000"/>
        <rFont val="Verdana"/>
        <family val="2"/>
      </rPr>
      <t>NORVÈGE</t>
    </r>
  </si>
  <si>
    <r>
      <rPr>
        <sz val="10"/>
        <color rgb="FF000000"/>
        <rFont val="Verdana"/>
        <family val="2"/>
      </rPr>
      <t>OCÉANIE</t>
    </r>
  </si>
  <si>
    <r>
      <rPr>
        <sz val="10"/>
        <color rgb="FF000000"/>
        <rFont val="Verdana"/>
        <family val="2"/>
      </rPr>
      <t>OMAN</t>
    </r>
  </si>
  <si>
    <r>
      <rPr>
        <sz val="10"/>
        <color rgb="FF000000"/>
        <rFont val="Verdana"/>
        <family val="2"/>
      </rPr>
      <t>PAKISTAN</t>
    </r>
  </si>
  <si>
    <r>
      <rPr>
        <sz val="10"/>
        <color rgb="FF000000"/>
        <rFont val="Verdana"/>
        <family val="2"/>
      </rPr>
      <t>PALAU</t>
    </r>
  </si>
  <si>
    <r>
      <rPr>
        <sz val="10"/>
        <color rgb="FF000000"/>
        <rFont val="Verdana"/>
        <family val="2"/>
      </rPr>
      <t>PANAMA</t>
    </r>
  </si>
  <si>
    <t>PAPOUASIE–NOUVELLE-GUINÉE</t>
  </si>
  <si>
    <r>
      <rPr>
        <sz val="10"/>
        <color rgb="FF000000"/>
        <rFont val="Verdana"/>
        <family val="2"/>
      </rPr>
      <t>PARAGUAY</t>
    </r>
  </si>
  <si>
    <r>
      <rPr>
        <sz val="10"/>
        <color rgb="FF000000"/>
        <rFont val="Verdana"/>
        <family val="2"/>
      </rPr>
      <t>PÉROU</t>
    </r>
  </si>
  <si>
    <r>
      <rPr>
        <sz val="10"/>
        <color rgb="FF000000"/>
        <rFont val="Verdana"/>
        <family val="2"/>
      </rPr>
      <t>PHILIPPINES</t>
    </r>
  </si>
  <si>
    <r>
      <rPr>
        <sz val="10"/>
        <color rgb="FF000000"/>
        <rFont val="Verdana"/>
        <family val="2"/>
      </rPr>
      <t>POLOGNE</t>
    </r>
  </si>
  <si>
    <r>
      <rPr>
        <sz val="10"/>
        <color rgb="FF000000"/>
        <rFont val="Verdana"/>
        <family val="2"/>
      </rPr>
      <t>PORTUGAL</t>
    </r>
  </si>
  <si>
    <r>
      <rPr>
        <sz val="10"/>
        <color rgb="FF000000"/>
        <rFont val="Verdana"/>
        <family val="2"/>
      </rPr>
      <t>PORTO RICO</t>
    </r>
  </si>
  <si>
    <r>
      <rPr>
        <sz val="10"/>
        <color rgb="FF000000"/>
        <rFont val="Verdana"/>
        <family val="2"/>
      </rPr>
      <t>QATAR</t>
    </r>
  </si>
  <si>
    <r>
      <rPr>
        <sz val="10"/>
        <color rgb="FF000000"/>
        <rFont val="Verdana"/>
        <family val="2"/>
      </rPr>
      <t>ROUMANIE</t>
    </r>
  </si>
  <si>
    <r>
      <rPr>
        <sz val="10"/>
        <color rgb="FF000000"/>
        <rFont val="Verdana"/>
        <family val="2"/>
      </rPr>
      <t>FÉDÉRATION RUSSE</t>
    </r>
  </si>
  <si>
    <r>
      <rPr>
        <sz val="10"/>
        <color rgb="FF000000"/>
        <rFont val="Verdana"/>
        <family val="2"/>
      </rPr>
      <t>RWANDA</t>
    </r>
  </si>
  <si>
    <r>
      <rPr>
        <sz val="10"/>
        <color rgb="FF000000"/>
        <rFont val="Verdana"/>
        <family val="2"/>
      </rPr>
      <t>SAINT-CHRISTOPHE-ET-NIÉVÈS</t>
    </r>
  </si>
  <si>
    <r>
      <rPr>
        <sz val="10"/>
        <color rgb="FF000000"/>
        <rFont val="Verdana"/>
        <family val="2"/>
      </rPr>
      <t>SAINTE-LUCIE</t>
    </r>
  </si>
  <si>
    <r>
      <rPr>
        <sz val="10"/>
        <color rgb="FF000000"/>
        <rFont val="Verdana"/>
        <family val="2"/>
      </rPr>
      <t>SAINT-VINCENT-ET-LES-GRENADINES</t>
    </r>
  </si>
  <si>
    <r>
      <rPr>
        <sz val="10"/>
        <color rgb="FF000000"/>
        <rFont val="Verdana"/>
        <family val="2"/>
      </rPr>
      <t>SAMOA</t>
    </r>
  </si>
  <si>
    <r>
      <rPr>
        <sz val="10"/>
        <color rgb="FF000000"/>
        <rFont val="Verdana"/>
        <family val="2"/>
      </rPr>
      <t>SAINT-MARIN</t>
    </r>
  </si>
  <si>
    <r>
      <rPr>
        <sz val="10"/>
        <color rgb="FF000000"/>
        <rFont val="Verdana"/>
        <family val="2"/>
      </rPr>
      <t>SAO TOMÉ-ET-PRINCIPE</t>
    </r>
  </si>
  <si>
    <r>
      <rPr>
        <sz val="10"/>
        <color rgb="FF000000"/>
        <rFont val="Verdana"/>
        <family val="2"/>
      </rPr>
      <t>ARABIE SAOUDITE</t>
    </r>
  </si>
  <si>
    <r>
      <rPr>
        <sz val="10"/>
        <color rgb="FF000000"/>
        <rFont val="Verdana"/>
        <family val="2"/>
      </rPr>
      <t>SCANDINAVIE</t>
    </r>
  </si>
  <si>
    <r>
      <rPr>
        <sz val="10"/>
        <color rgb="FF000000"/>
        <rFont val="Verdana"/>
        <family val="2"/>
      </rPr>
      <t>SÉNÉGAL</t>
    </r>
  </si>
  <si>
    <r>
      <rPr>
        <sz val="10"/>
        <color rgb="FF000000"/>
        <rFont val="Verdana"/>
        <family val="2"/>
      </rPr>
      <t>SERBIE-ET-MONTÉNÉGRO</t>
    </r>
  </si>
  <si>
    <r>
      <rPr>
        <sz val="10"/>
        <color rgb="FF000000"/>
        <rFont val="Verdana"/>
        <family val="2"/>
      </rPr>
      <t>SEYCHELLES</t>
    </r>
  </si>
  <si>
    <r>
      <rPr>
        <sz val="10"/>
        <color rgb="FF000000"/>
        <rFont val="Verdana"/>
        <family val="2"/>
      </rPr>
      <t>SIERRA LEONE</t>
    </r>
  </si>
  <si>
    <r>
      <rPr>
        <sz val="10"/>
        <color rgb="FF000000"/>
        <rFont val="Verdana"/>
        <family val="2"/>
      </rPr>
      <t>SINGAPOUR</t>
    </r>
  </si>
  <si>
    <r>
      <rPr>
        <sz val="10"/>
        <color rgb="FF000000"/>
        <rFont val="Verdana"/>
        <family val="2"/>
      </rPr>
      <t>SLOVAQUIE</t>
    </r>
  </si>
  <si>
    <r>
      <rPr>
        <sz val="10"/>
        <color rgb="FF000000"/>
        <rFont val="Verdana"/>
        <family val="2"/>
      </rPr>
      <t>SLOVÉNIE</t>
    </r>
  </si>
  <si>
    <r>
      <rPr>
        <sz val="10"/>
        <color rgb="FF000000"/>
        <rFont val="Verdana"/>
        <family val="2"/>
      </rPr>
      <t>ÎLES SALOMON</t>
    </r>
  </si>
  <si>
    <r>
      <rPr>
        <sz val="10"/>
        <color rgb="FF000000"/>
        <rFont val="Verdana"/>
        <family val="2"/>
      </rPr>
      <t>SOMALIE</t>
    </r>
  </si>
  <si>
    <r>
      <rPr>
        <sz val="10"/>
        <color rgb="FF000000"/>
        <rFont val="Verdana"/>
        <family val="2"/>
      </rPr>
      <t>AFRIQUE DU SUD</t>
    </r>
  </si>
  <si>
    <r>
      <rPr>
        <sz val="10"/>
        <color rgb="FF000000"/>
        <rFont val="Verdana"/>
        <family val="2"/>
      </rPr>
      <t>AMÉRIQUE DU SUD</t>
    </r>
  </si>
  <si>
    <r>
      <rPr>
        <sz val="10"/>
        <color rgb="FF000000"/>
        <rFont val="Verdana"/>
        <family val="2"/>
      </rPr>
      <t>ASIE DU SUD-EST</t>
    </r>
  </si>
  <si>
    <r>
      <rPr>
        <sz val="10"/>
        <color rgb="FF000000"/>
        <rFont val="Verdana"/>
        <family val="2"/>
      </rPr>
      <t>CORÉE DU SUD</t>
    </r>
  </si>
  <si>
    <r>
      <rPr>
        <sz val="10"/>
        <color rgb="FF000000"/>
        <rFont val="Verdana"/>
        <family val="2"/>
      </rPr>
      <t>ESPAGNE</t>
    </r>
    <r>
      <rPr>
        <sz val="10"/>
        <color rgb="FF000000"/>
        <rFont val="Verdana"/>
        <family val="2"/>
      </rPr>
      <t xml:space="preserve"> </t>
    </r>
  </si>
  <si>
    <r>
      <rPr>
        <sz val="10"/>
        <color rgb="FF000000"/>
        <rFont val="Verdana"/>
        <family val="2"/>
      </rPr>
      <t>SRI LANKA</t>
    </r>
  </si>
  <si>
    <r>
      <rPr>
        <sz val="10"/>
        <color rgb="FF000000"/>
        <rFont val="Verdana"/>
        <family val="2"/>
      </rPr>
      <t>SOUDAN</t>
    </r>
  </si>
  <si>
    <r>
      <rPr>
        <sz val="10"/>
        <color rgb="FF000000"/>
        <rFont val="Verdana"/>
        <family val="2"/>
      </rPr>
      <t>SURINAME</t>
    </r>
  </si>
  <si>
    <r>
      <rPr>
        <sz val="10"/>
        <color rgb="FF000000"/>
        <rFont val="Verdana"/>
        <family val="2"/>
      </rPr>
      <t>SWAZILAND</t>
    </r>
  </si>
  <si>
    <r>
      <rPr>
        <sz val="10"/>
        <color rgb="FF000000"/>
        <rFont val="Verdana"/>
        <family val="2"/>
      </rPr>
      <t>SUÈDE</t>
    </r>
  </si>
  <si>
    <r>
      <rPr>
        <sz val="10"/>
        <color rgb="FF000000"/>
        <rFont val="Verdana"/>
        <family val="2"/>
      </rPr>
      <t>SUISSE</t>
    </r>
  </si>
  <si>
    <r>
      <rPr>
        <sz val="10"/>
        <color rgb="FF000000"/>
        <rFont val="Verdana"/>
        <family val="2"/>
      </rPr>
      <t>SYRIE</t>
    </r>
  </si>
  <si>
    <r>
      <rPr>
        <sz val="10"/>
        <color rgb="FF000000"/>
        <rFont val="Verdana"/>
        <family val="2"/>
      </rPr>
      <t>TAIWAN</t>
    </r>
  </si>
  <si>
    <r>
      <rPr>
        <sz val="10"/>
        <color rgb="FF000000"/>
        <rFont val="Verdana"/>
        <family val="2"/>
      </rPr>
      <t>TADJIKISTAN</t>
    </r>
  </si>
  <si>
    <r>
      <rPr>
        <sz val="10"/>
        <color rgb="FF000000"/>
        <rFont val="Verdana"/>
        <family val="2"/>
      </rPr>
      <t>TANZANIE</t>
    </r>
  </si>
  <si>
    <t>THAÏLANDE</t>
  </si>
  <si>
    <r>
      <rPr>
        <sz val="10"/>
        <color rgb="FF000000"/>
        <rFont val="Verdana"/>
        <family val="2"/>
      </rPr>
      <t>TIMOR ORIENTAL</t>
    </r>
  </si>
  <si>
    <r>
      <rPr>
        <sz val="10"/>
        <color rgb="FF000000"/>
        <rFont val="Verdana"/>
        <family val="2"/>
      </rPr>
      <t>TOGO</t>
    </r>
  </si>
  <si>
    <r>
      <rPr>
        <sz val="10"/>
        <color rgb="FF000000"/>
        <rFont val="Verdana"/>
        <family val="2"/>
      </rPr>
      <t>TONGA</t>
    </r>
  </si>
  <si>
    <r>
      <rPr>
        <sz val="10"/>
        <color rgb="FF000000"/>
        <rFont val="Verdana"/>
        <family val="2"/>
      </rPr>
      <t>TRINIDAD ET TOBAGO</t>
    </r>
  </si>
  <si>
    <r>
      <rPr>
        <sz val="10"/>
        <color rgb="FF000000"/>
        <rFont val="Verdana"/>
        <family val="2"/>
      </rPr>
      <t>TUNISIE</t>
    </r>
  </si>
  <si>
    <r>
      <rPr>
        <sz val="10"/>
        <color rgb="FF000000"/>
        <rFont val="Verdana"/>
        <family val="2"/>
      </rPr>
      <t>TURQUIE</t>
    </r>
  </si>
  <si>
    <r>
      <rPr>
        <sz val="10"/>
        <color rgb="FF000000"/>
        <rFont val="Verdana"/>
        <family val="2"/>
      </rPr>
      <t>TURKMÉNISTAN</t>
    </r>
  </si>
  <si>
    <r>
      <rPr>
        <sz val="10"/>
        <color rgb="FF000000"/>
        <rFont val="Verdana"/>
        <family val="2"/>
      </rPr>
      <t>TUVALU</t>
    </r>
  </si>
  <si>
    <r>
      <rPr>
        <sz val="10"/>
        <color rgb="FF000000"/>
        <rFont val="Verdana"/>
        <family val="2"/>
      </rPr>
      <t>OUGANDA</t>
    </r>
  </si>
  <si>
    <r>
      <rPr>
        <sz val="10"/>
        <color rgb="FF000000"/>
        <rFont val="Verdana"/>
        <family val="2"/>
      </rPr>
      <t>UKRAINE</t>
    </r>
  </si>
  <si>
    <r>
      <rPr>
        <sz val="10"/>
        <color rgb="FF000000"/>
        <rFont val="Verdana"/>
        <family val="2"/>
      </rPr>
      <t>ÉMIRATS ARABES UNIS</t>
    </r>
  </si>
  <si>
    <r>
      <rPr>
        <sz val="10"/>
        <color rgb="FF000000"/>
        <rFont val="Verdana"/>
        <family val="2"/>
      </rPr>
      <t>ROYAUME-UNI</t>
    </r>
  </si>
  <si>
    <r>
      <rPr>
        <sz val="10"/>
        <color rgb="FF000000"/>
        <rFont val="Verdana"/>
        <family val="2"/>
      </rPr>
      <t>URUGUAY</t>
    </r>
  </si>
  <si>
    <r>
      <rPr>
        <sz val="10"/>
        <color rgb="FF000000"/>
        <rFont val="Verdana"/>
        <family val="2"/>
      </rPr>
      <t>URSS</t>
    </r>
  </si>
  <si>
    <r>
      <rPr>
        <sz val="10"/>
        <color rgb="FF000000"/>
        <rFont val="Verdana"/>
        <family val="2"/>
      </rPr>
      <t>OUZBÉKISTAN</t>
    </r>
  </si>
  <si>
    <r>
      <rPr>
        <sz val="10"/>
        <color rgb="FF000000"/>
        <rFont val="Verdana"/>
        <family val="2"/>
      </rPr>
      <t>VANUATU</t>
    </r>
  </si>
  <si>
    <r>
      <rPr>
        <sz val="10"/>
        <color rgb="FF000000"/>
        <rFont val="Verdana"/>
        <family val="2"/>
      </rPr>
      <t>VENEZUELA</t>
    </r>
  </si>
  <si>
    <r>
      <rPr>
        <sz val="10"/>
        <color rgb="FF000000"/>
        <rFont val="Verdana"/>
        <family val="2"/>
      </rPr>
      <t>VIETNAM</t>
    </r>
  </si>
  <si>
    <r>
      <rPr>
        <sz val="10"/>
        <color rgb="FF000000"/>
        <rFont val="Verdana"/>
        <family val="2"/>
      </rPr>
      <t>INDES OCCIDENTALES</t>
    </r>
  </si>
  <si>
    <r>
      <rPr>
        <sz val="10"/>
        <color rgb="FF000000"/>
        <rFont val="Verdana"/>
        <family val="2"/>
      </rPr>
      <t>SAHARA OCCIDENTAL</t>
    </r>
  </si>
  <si>
    <r>
      <rPr>
        <sz val="10"/>
        <color rgb="FF000000"/>
        <rFont val="Verdana"/>
        <family val="2"/>
      </rPr>
      <t>YÉMEN</t>
    </r>
  </si>
  <si>
    <t>ZAÏRE</t>
  </si>
  <si>
    <r>
      <rPr>
        <sz val="10"/>
        <color rgb="FF000000"/>
        <rFont val="Verdana"/>
        <family val="2"/>
      </rPr>
      <t>ZAMBIE</t>
    </r>
  </si>
  <si>
    <r>
      <rPr>
        <sz val="10"/>
        <color rgb="FF000000"/>
        <rFont val="Verdana"/>
        <family val="2"/>
      </rPr>
      <t>ZIMBABWE</t>
    </r>
  </si>
  <si>
    <r>
      <rPr>
        <sz val="10"/>
        <color rgb="FF000000"/>
        <rFont val="Verdana"/>
        <family val="2"/>
      </rPr>
      <t>Territoire de première diffusion</t>
    </r>
  </si>
  <si>
    <r>
      <rPr>
        <sz val="10"/>
        <color rgb="FF000000"/>
        <rFont val="Verdana"/>
        <family val="2"/>
      </rPr>
      <t>ISRAEL</t>
    </r>
  </si>
  <si>
    <t>PÉROU</t>
  </si>
  <si>
    <t>SÉNÉGAL</t>
  </si>
  <si>
    <r>
      <rPr>
        <sz val="10"/>
        <color rgb="FF000000"/>
        <rFont val="Verdana"/>
        <family val="2"/>
      </rPr>
      <t>Langue</t>
    </r>
  </si>
  <si>
    <r>
      <rPr>
        <sz val="10"/>
        <color rgb="FF000000"/>
        <rFont val="Verdana"/>
        <family val="2"/>
      </rPr>
      <t>Anglais</t>
    </r>
  </si>
  <si>
    <r>
      <rPr>
        <sz val="10"/>
        <color rgb="FF000000"/>
        <rFont val="Verdana"/>
        <family val="2"/>
      </rPr>
      <t>Français</t>
    </r>
  </si>
  <si>
    <r>
      <rPr>
        <sz val="11"/>
        <color rgb="FF000000"/>
        <rFont val="Calibri"/>
        <family val="2"/>
      </rPr>
      <t>Abkhaze</t>
    </r>
  </si>
  <si>
    <r>
      <rPr>
        <sz val="11"/>
        <color rgb="FF000000"/>
        <rFont val="Calibri"/>
        <family val="2"/>
      </rPr>
      <t>Afar</t>
    </r>
  </si>
  <si>
    <r>
      <rPr>
        <sz val="11"/>
        <color rgb="FF000000"/>
        <rFont val="Calibri"/>
        <family val="2"/>
      </rPr>
      <t>Afrikaans</t>
    </r>
  </si>
  <si>
    <r>
      <rPr>
        <sz val="11"/>
        <color rgb="FF000000"/>
        <rFont val="Calibri"/>
        <family val="2"/>
      </rPr>
      <t>Albanais</t>
    </r>
  </si>
  <si>
    <r>
      <rPr>
        <sz val="11"/>
        <color rgb="FF000000"/>
        <rFont val="Calibri"/>
        <family val="2"/>
      </rPr>
      <t>Amharique</t>
    </r>
  </si>
  <si>
    <r>
      <rPr>
        <sz val="11"/>
        <color rgb="FF000000"/>
        <rFont val="Calibri"/>
        <family val="2"/>
      </rPr>
      <t>Arabe</t>
    </r>
  </si>
  <si>
    <r>
      <rPr>
        <sz val="11"/>
        <color rgb="FF000000"/>
        <rFont val="Calibri"/>
        <family val="2"/>
      </rPr>
      <t>Arménien</t>
    </r>
  </si>
  <si>
    <r>
      <rPr>
        <sz val="11"/>
        <color rgb="FF000000"/>
        <rFont val="Calibri"/>
        <family val="2"/>
      </rPr>
      <t>Assamais</t>
    </r>
  </si>
  <si>
    <r>
      <rPr>
        <sz val="11"/>
        <color rgb="FF000000"/>
        <rFont val="Calibri"/>
        <family val="2"/>
      </rPr>
      <t>Aymara</t>
    </r>
  </si>
  <si>
    <r>
      <rPr>
        <sz val="11"/>
        <color rgb="FF000000"/>
        <rFont val="Calibri"/>
        <family val="2"/>
      </rPr>
      <t>Azerbaïdjanais</t>
    </r>
  </si>
  <si>
    <r>
      <rPr>
        <sz val="11"/>
        <color rgb="FF000000"/>
        <rFont val="Calibri"/>
        <family val="2"/>
      </rPr>
      <t>Bachkir</t>
    </r>
  </si>
  <si>
    <r>
      <rPr>
        <sz val="11"/>
        <color rgb="FF000000"/>
        <rFont val="Calibri"/>
        <family val="2"/>
      </rPr>
      <t>Basque</t>
    </r>
  </si>
  <si>
    <r>
      <rPr>
        <sz val="11"/>
        <color rgb="FF000000"/>
        <rFont val="Calibri"/>
        <family val="2"/>
      </rPr>
      <t>Bengale</t>
    </r>
  </si>
  <si>
    <r>
      <rPr>
        <sz val="11"/>
        <color rgb="FF000000"/>
        <rFont val="Calibri"/>
        <family val="2"/>
      </rPr>
      <t>Bhutani</t>
    </r>
  </si>
  <si>
    <r>
      <rPr>
        <sz val="11"/>
        <color rgb="FF000000"/>
        <rFont val="Calibri"/>
        <family val="2"/>
      </rPr>
      <t>Bihari</t>
    </r>
  </si>
  <si>
    <r>
      <rPr>
        <sz val="11"/>
        <color rgb="FF000000"/>
        <rFont val="Calibri"/>
        <family val="2"/>
      </rPr>
      <t>Bislama</t>
    </r>
  </si>
  <si>
    <r>
      <rPr>
        <sz val="11"/>
        <color rgb="FF000000"/>
        <rFont val="Calibri"/>
        <family val="2"/>
      </rPr>
      <t>Breton</t>
    </r>
  </si>
  <si>
    <r>
      <rPr>
        <sz val="11"/>
        <color rgb="FF000000"/>
        <rFont val="Calibri"/>
        <family val="2"/>
      </rPr>
      <t>Bulgare</t>
    </r>
  </si>
  <si>
    <r>
      <rPr>
        <sz val="11"/>
        <color rgb="FF000000"/>
        <rFont val="Calibri"/>
        <family val="2"/>
      </rPr>
      <t>Birman</t>
    </r>
  </si>
  <si>
    <r>
      <rPr>
        <sz val="11"/>
        <color rgb="FF000000"/>
        <rFont val="Calibri"/>
        <family val="2"/>
      </rPr>
      <t>Biélorusse</t>
    </r>
  </si>
  <si>
    <r>
      <rPr>
        <sz val="11"/>
        <color rgb="FF000000"/>
        <rFont val="Calibri"/>
        <family val="2"/>
      </rPr>
      <t>Khmer</t>
    </r>
  </si>
  <si>
    <r>
      <rPr>
        <sz val="11"/>
        <color rgb="FF000000"/>
        <rFont val="Calibri"/>
        <family val="2"/>
      </rPr>
      <t>Catalan</t>
    </r>
  </si>
  <si>
    <r>
      <rPr>
        <sz val="11"/>
        <color rgb="FF000000"/>
        <rFont val="Calibri"/>
        <family val="2"/>
      </rPr>
      <t>Chinois</t>
    </r>
  </si>
  <si>
    <r>
      <rPr>
        <sz val="11"/>
        <color rgb="FF000000"/>
        <rFont val="Calibri"/>
        <family val="2"/>
      </rPr>
      <t>Corse</t>
    </r>
  </si>
  <si>
    <r>
      <rPr>
        <sz val="11"/>
        <color rgb="FF000000"/>
        <rFont val="Calibri"/>
        <family val="2"/>
      </rPr>
      <t>Croate</t>
    </r>
  </si>
  <si>
    <r>
      <rPr>
        <sz val="11"/>
        <color rgb="FF000000"/>
        <rFont val="Calibri"/>
        <family val="2"/>
      </rPr>
      <t>Tchèque</t>
    </r>
  </si>
  <si>
    <r>
      <rPr>
        <sz val="11"/>
        <color rgb="FF000000"/>
        <rFont val="Calibri"/>
        <family val="2"/>
      </rPr>
      <t>Danois</t>
    </r>
  </si>
  <si>
    <r>
      <rPr>
        <sz val="11"/>
        <color rgb="FF000000"/>
        <rFont val="Calibri"/>
        <family val="2"/>
      </rPr>
      <t>Néerlandais</t>
    </r>
  </si>
  <si>
    <r>
      <rPr>
        <sz val="11"/>
        <color rgb="FF000000"/>
        <rFont val="Calibri"/>
        <family val="2"/>
      </rPr>
      <t>Esperanto</t>
    </r>
  </si>
  <si>
    <r>
      <rPr>
        <sz val="11"/>
        <color rgb="FF000000"/>
        <rFont val="Calibri"/>
        <family val="2"/>
      </rPr>
      <t>Estonien</t>
    </r>
  </si>
  <si>
    <r>
      <rPr>
        <sz val="11"/>
        <color rgb="FF000000"/>
        <rFont val="Calibri"/>
        <family val="2"/>
      </rPr>
      <t>Féringien</t>
    </r>
  </si>
  <si>
    <t>Farsi</t>
  </si>
  <si>
    <t>Fidjien</t>
  </si>
  <si>
    <r>
      <rPr>
        <sz val="11"/>
        <color rgb="FF000000"/>
        <rFont val="Calibri"/>
        <family val="2"/>
      </rPr>
      <t>Finlandais</t>
    </r>
  </si>
  <si>
    <r>
      <rPr>
        <sz val="11"/>
        <color rgb="FF000000"/>
        <rFont val="Calibri"/>
        <family val="2"/>
      </rPr>
      <t>Frison</t>
    </r>
  </si>
  <si>
    <r>
      <rPr>
        <sz val="11"/>
        <color rgb="FF000000"/>
        <rFont val="Calibri"/>
        <family val="2"/>
      </rPr>
      <t>Galicien</t>
    </r>
  </si>
  <si>
    <r>
      <rPr>
        <sz val="11"/>
        <color rgb="FF000000"/>
        <rFont val="Calibri"/>
        <family val="2"/>
      </rPr>
      <t>Géorgien</t>
    </r>
  </si>
  <si>
    <r>
      <rPr>
        <sz val="11"/>
        <color rgb="FF000000"/>
        <rFont val="Calibri"/>
        <family val="2"/>
      </rPr>
      <t>Allemand</t>
    </r>
  </si>
  <si>
    <r>
      <rPr>
        <sz val="11"/>
        <color rgb="FF000000"/>
        <rFont val="Calibri"/>
        <family val="2"/>
      </rPr>
      <t>Grec</t>
    </r>
  </si>
  <si>
    <r>
      <rPr>
        <sz val="11"/>
        <color rgb="FF000000"/>
        <rFont val="Calibri"/>
        <family val="2"/>
      </rPr>
      <t>Groenlandais</t>
    </r>
  </si>
  <si>
    <r>
      <rPr>
        <sz val="11"/>
        <color rgb="FF000000"/>
        <rFont val="Calibri"/>
        <family val="2"/>
      </rPr>
      <t>Guarani</t>
    </r>
  </si>
  <si>
    <r>
      <rPr>
        <sz val="11"/>
        <color rgb="FF000000"/>
        <rFont val="Calibri"/>
        <family val="2"/>
      </rPr>
      <t>Gujarati</t>
    </r>
  </si>
  <si>
    <r>
      <rPr>
        <sz val="11"/>
        <color rgb="FF000000"/>
        <rFont val="Calibri"/>
        <family val="2"/>
      </rPr>
      <t>Hausa</t>
    </r>
  </si>
  <si>
    <r>
      <rPr>
        <sz val="11"/>
        <color rgb="FF000000"/>
        <rFont val="Calibri"/>
        <family val="2"/>
      </rPr>
      <t>Hawaï</t>
    </r>
  </si>
  <si>
    <r>
      <rPr>
        <sz val="11"/>
        <color rgb="FF000000"/>
        <rFont val="Calibri"/>
        <family val="2"/>
      </rPr>
      <t>Hébreux</t>
    </r>
  </si>
  <si>
    <r>
      <rPr>
        <sz val="11"/>
        <color rgb="FF000000"/>
        <rFont val="Calibri"/>
        <family val="2"/>
      </rPr>
      <t>Hindi</t>
    </r>
  </si>
  <si>
    <r>
      <rPr>
        <sz val="11"/>
        <color rgb="FF000000"/>
        <rFont val="Calibri"/>
        <family val="2"/>
      </rPr>
      <t>Hongrois</t>
    </r>
  </si>
  <si>
    <r>
      <rPr>
        <sz val="11"/>
        <color rgb="FF000000"/>
        <rFont val="Calibri"/>
        <family val="2"/>
      </rPr>
      <t>Islandais</t>
    </r>
  </si>
  <si>
    <r>
      <rPr>
        <sz val="11"/>
        <color rgb="FF000000"/>
        <rFont val="Calibri"/>
        <family val="2"/>
      </rPr>
      <t>Indonésien</t>
    </r>
  </si>
  <si>
    <r>
      <rPr>
        <sz val="11"/>
        <color rgb="FF000000"/>
        <rFont val="Calibri"/>
        <family val="2"/>
      </rPr>
      <t>Interlingua</t>
    </r>
  </si>
  <si>
    <r>
      <rPr>
        <sz val="11"/>
        <color rgb="FF000000"/>
        <rFont val="Calibri"/>
        <family val="2"/>
      </rPr>
      <t>Interlingue</t>
    </r>
  </si>
  <si>
    <r>
      <rPr>
        <sz val="11"/>
        <color rgb="FF000000"/>
        <rFont val="Calibri"/>
        <family val="2"/>
      </rPr>
      <t>Inupiaq</t>
    </r>
  </si>
  <si>
    <r>
      <rPr>
        <sz val="11"/>
        <color rgb="FF000000"/>
        <rFont val="Calibri"/>
        <family val="2"/>
      </rPr>
      <t>Irlandais</t>
    </r>
  </si>
  <si>
    <r>
      <rPr>
        <sz val="11"/>
        <color rgb="FF000000"/>
        <rFont val="Calibri"/>
        <family val="2"/>
      </rPr>
      <t>Italien</t>
    </r>
  </si>
  <si>
    <r>
      <rPr>
        <sz val="11"/>
        <color rgb="FF000000"/>
        <rFont val="Calibri"/>
        <family val="2"/>
      </rPr>
      <t>Japonais</t>
    </r>
  </si>
  <si>
    <r>
      <rPr>
        <sz val="11"/>
        <color rgb="FF000000"/>
        <rFont val="Calibri"/>
        <family val="2"/>
      </rPr>
      <t>Javanais</t>
    </r>
  </si>
  <si>
    <r>
      <rPr>
        <sz val="11"/>
        <color rgb="FF000000"/>
        <rFont val="Calibri"/>
        <family val="2"/>
      </rPr>
      <t>Kannada</t>
    </r>
  </si>
  <si>
    <r>
      <rPr>
        <sz val="11"/>
        <color rgb="FF000000"/>
        <rFont val="Calibri"/>
        <family val="2"/>
      </rPr>
      <t>Kashmiri</t>
    </r>
  </si>
  <si>
    <r>
      <rPr>
        <sz val="11"/>
        <color rgb="FF000000"/>
        <rFont val="Calibri"/>
        <family val="2"/>
      </rPr>
      <t>Kazakh</t>
    </r>
  </si>
  <si>
    <r>
      <rPr>
        <sz val="11"/>
        <color rgb="FF000000"/>
        <rFont val="Calibri"/>
        <family val="2"/>
      </rPr>
      <t>Kinyarwanda</t>
    </r>
  </si>
  <si>
    <r>
      <rPr>
        <sz val="11"/>
        <color rgb="FF000000"/>
        <rFont val="Calibri"/>
        <family val="2"/>
      </rPr>
      <t>Kirghiz</t>
    </r>
  </si>
  <si>
    <r>
      <rPr>
        <sz val="11"/>
        <color rgb="FF000000"/>
        <rFont val="Calibri"/>
        <family val="2"/>
      </rPr>
      <t>Kiroundi</t>
    </r>
  </si>
  <si>
    <r>
      <rPr>
        <sz val="11"/>
        <color rgb="FF000000"/>
        <rFont val="Calibri"/>
        <family val="2"/>
      </rPr>
      <t>Coréen</t>
    </r>
  </si>
  <si>
    <r>
      <rPr>
        <sz val="11"/>
        <color rgb="FF000000"/>
        <rFont val="Calibri"/>
        <family val="2"/>
      </rPr>
      <t>Kurde</t>
    </r>
  </si>
  <si>
    <r>
      <rPr>
        <sz val="11"/>
        <color rgb="FF000000"/>
        <rFont val="Calibri"/>
        <family val="2"/>
      </rPr>
      <t>Laotien</t>
    </r>
  </si>
  <si>
    <r>
      <rPr>
        <sz val="11"/>
        <color rgb="FF000000"/>
        <rFont val="Calibri"/>
        <family val="2"/>
      </rPr>
      <t>Latin</t>
    </r>
  </si>
  <si>
    <r>
      <rPr>
        <sz val="11"/>
        <color rgb="FF000000"/>
        <rFont val="Calibri"/>
        <family val="2"/>
      </rPr>
      <t>Letton</t>
    </r>
  </si>
  <si>
    <r>
      <rPr>
        <sz val="11"/>
        <color rgb="FF000000"/>
        <rFont val="Calibri"/>
        <family val="2"/>
      </rPr>
      <t>Lingala</t>
    </r>
  </si>
  <si>
    <r>
      <rPr>
        <sz val="11"/>
        <color rgb="FF000000"/>
        <rFont val="Calibri"/>
        <family val="2"/>
      </rPr>
      <t>Lithuanien</t>
    </r>
  </si>
  <si>
    <r>
      <rPr>
        <sz val="11"/>
        <color rgb="FF000000"/>
        <rFont val="Calibri"/>
        <family val="2"/>
      </rPr>
      <t>Macédonien</t>
    </r>
  </si>
  <si>
    <r>
      <rPr>
        <sz val="11"/>
        <color rgb="FF000000"/>
        <rFont val="Calibri"/>
        <family val="2"/>
      </rPr>
      <t>Malgache</t>
    </r>
  </si>
  <si>
    <r>
      <rPr>
        <sz val="11"/>
        <color rgb="FF000000"/>
        <rFont val="Calibri"/>
        <family val="2"/>
      </rPr>
      <t>Malais</t>
    </r>
  </si>
  <si>
    <r>
      <rPr>
        <sz val="11"/>
        <color rgb="FF000000"/>
        <rFont val="Calibri"/>
        <family val="2"/>
      </rPr>
      <t>Malayalam</t>
    </r>
  </si>
  <si>
    <r>
      <rPr>
        <sz val="11"/>
        <color rgb="FF000000"/>
        <rFont val="Calibri"/>
        <family val="2"/>
      </rPr>
      <t>Maltais</t>
    </r>
  </si>
  <si>
    <r>
      <rPr>
        <sz val="11"/>
        <color rgb="FF000000"/>
        <rFont val="Calibri"/>
        <family val="2"/>
      </rPr>
      <t>Maori</t>
    </r>
  </si>
  <si>
    <r>
      <rPr>
        <sz val="11"/>
        <color rgb="FF000000"/>
        <rFont val="Calibri"/>
        <family val="2"/>
      </rPr>
      <t>Marathi</t>
    </r>
  </si>
  <si>
    <r>
      <rPr>
        <sz val="11"/>
        <color rgb="FF000000"/>
        <rFont val="Calibri"/>
        <family val="2"/>
      </rPr>
      <t>Moldave</t>
    </r>
  </si>
  <si>
    <r>
      <rPr>
        <sz val="11"/>
        <color rgb="FF000000"/>
        <rFont val="Calibri"/>
        <family val="2"/>
      </rPr>
      <t>Mongol</t>
    </r>
  </si>
  <si>
    <r>
      <rPr>
        <sz val="11"/>
        <color rgb="FF000000"/>
        <rFont val="Calibri"/>
        <family val="2"/>
      </rPr>
      <t>Nauru</t>
    </r>
  </si>
  <si>
    <r>
      <rPr>
        <sz val="11"/>
        <color rgb="FF000000"/>
        <rFont val="Calibri"/>
        <family val="2"/>
      </rPr>
      <t>Ndébélé</t>
    </r>
  </si>
  <si>
    <r>
      <rPr>
        <sz val="11"/>
        <color rgb="FF000000"/>
        <rFont val="Calibri"/>
        <family val="2"/>
      </rPr>
      <t>Népalais</t>
    </r>
  </si>
  <si>
    <t>Sotho du nord</t>
  </si>
  <si>
    <r>
      <rPr>
        <sz val="11"/>
        <color rgb="FF000000"/>
        <rFont val="Calibri"/>
        <family val="2"/>
      </rPr>
      <t>Norvégien</t>
    </r>
  </si>
  <si>
    <r>
      <rPr>
        <sz val="11"/>
        <color rgb="FF000000"/>
        <rFont val="Calibri"/>
        <family val="2"/>
      </rPr>
      <t>Occitan</t>
    </r>
  </si>
  <si>
    <r>
      <rPr>
        <sz val="11"/>
        <color rgb="FF000000"/>
        <rFont val="Calibri"/>
        <family val="2"/>
      </rPr>
      <t>Oriya</t>
    </r>
  </si>
  <si>
    <r>
      <rPr>
        <sz val="11"/>
        <color rgb="FF000000"/>
        <rFont val="Calibri"/>
        <family val="2"/>
      </rPr>
      <t>Oromo</t>
    </r>
  </si>
  <si>
    <r>
      <rPr>
        <sz val="11"/>
        <color rgb="FF000000"/>
        <rFont val="Calibri"/>
        <family val="2"/>
      </rPr>
      <t>Papiamento</t>
    </r>
  </si>
  <si>
    <r>
      <rPr>
        <sz val="11"/>
        <color rgb="FF000000"/>
        <rFont val="Calibri"/>
        <family val="2"/>
      </rPr>
      <t>Pashto</t>
    </r>
  </si>
  <si>
    <r>
      <rPr>
        <sz val="11"/>
        <color rgb="FF000000"/>
        <rFont val="Calibri"/>
        <family val="2"/>
      </rPr>
      <t>Polonais</t>
    </r>
  </si>
  <si>
    <r>
      <rPr>
        <sz val="11"/>
        <color rgb="FF000000"/>
        <rFont val="Calibri"/>
        <family val="2"/>
      </rPr>
      <t>Portugais</t>
    </r>
  </si>
  <si>
    <r>
      <rPr>
        <sz val="11"/>
        <color rgb="FF000000"/>
        <rFont val="Calibri"/>
        <family val="2"/>
      </rPr>
      <t>Punjabi</t>
    </r>
  </si>
  <si>
    <r>
      <rPr>
        <sz val="11"/>
        <color rgb="FF000000"/>
        <rFont val="Calibri"/>
        <family val="2"/>
      </rPr>
      <t>Quechua</t>
    </r>
  </si>
  <si>
    <r>
      <rPr>
        <sz val="11"/>
        <color rgb="FF000000"/>
        <rFont val="Calibri"/>
        <family val="2"/>
      </rPr>
      <t>Rhéto-roman</t>
    </r>
  </si>
  <si>
    <r>
      <rPr>
        <sz val="11"/>
        <color rgb="FF000000"/>
        <rFont val="Calibri"/>
        <family val="2"/>
      </rPr>
      <t>Roumain</t>
    </r>
  </si>
  <si>
    <r>
      <rPr>
        <sz val="11"/>
        <color rgb="FF000000"/>
        <rFont val="Calibri"/>
        <family val="2"/>
      </rPr>
      <t>Russe</t>
    </r>
  </si>
  <si>
    <r>
      <rPr>
        <sz val="11"/>
        <color rgb="FF000000"/>
        <rFont val="Calibri"/>
        <family val="2"/>
      </rPr>
      <t>Samoan</t>
    </r>
  </si>
  <si>
    <r>
      <rPr>
        <sz val="11"/>
        <color rgb="FF000000"/>
        <rFont val="Calibri"/>
        <family val="2"/>
      </rPr>
      <t>Sango</t>
    </r>
  </si>
  <si>
    <r>
      <rPr>
        <sz val="11"/>
        <color rgb="FF000000"/>
        <rFont val="Calibri"/>
        <family val="2"/>
      </rPr>
      <t>Sanskrit</t>
    </r>
  </si>
  <si>
    <r>
      <rPr>
        <sz val="11"/>
        <color rgb="FF000000"/>
        <rFont val="Calibri"/>
        <family val="2"/>
      </rPr>
      <t>Gaélique d’Écosse</t>
    </r>
  </si>
  <si>
    <r>
      <rPr>
        <sz val="11"/>
        <color rgb="FF000000"/>
        <rFont val="Calibri"/>
        <family val="2"/>
      </rPr>
      <t>Serbe</t>
    </r>
  </si>
  <si>
    <r>
      <rPr>
        <sz val="11"/>
        <color rgb="FF000000"/>
        <rFont val="Calibri"/>
        <family val="2"/>
      </rPr>
      <t>Serbo-croate</t>
    </r>
  </si>
  <si>
    <r>
      <rPr>
        <sz val="11"/>
        <color rgb="FF000000"/>
        <rFont val="Calibri"/>
        <family val="2"/>
      </rPr>
      <t>Sesotho</t>
    </r>
  </si>
  <si>
    <r>
      <rPr>
        <sz val="11"/>
        <color rgb="FF000000"/>
        <rFont val="Calibri"/>
        <family val="2"/>
      </rPr>
      <t>Setswana</t>
    </r>
  </si>
  <si>
    <r>
      <rPr>
        <sz val="11"/>
        <color rgb="FF000000"/>
        <rFont val="Calibri"/>
        <family val="2"/>
      </rPr>
      <t>Shona</t>
    </r>
  </si>
  <si>
    <r>
      <rPr>
        <sz val="11"/>
        <color rgb="FF000000"/>
        <rFont val="Calibri"/>
        <family val="2"/>
      </rPr>
      <t>Sindhi</t>
    </r>
  </si>
  <si>
    <r>
      <rPr>
        <sz val="11"/>
        <color rgb="FF000000"/>
        <rFont val="Calibri"/>
        <family val="2"/>
      </rPr>
      <t>Singhalais</t>
    </r>
  </si>
  <si>
    <r>
      <rPr>
        <sz val="11"/>
        <color rgb="FF000000"/>
        <rFont val="Calibri"/>
        <family val="2"/>
      </rPr>
      <t>Siswati</t>
    </r>
  </si>
  <si>
    <r>
      <rPr>
        <sz val="11"/>
        <color rgb="FF000000"/>
        <rFont val="Calibri"/>
        <family val="2"/>
      </rPr>
      <t>Slovaque</t>
    </r>
  </si>
  <si>
    <r>
      <rPr>
        <sz val="11"/>
        <color rgb="FF000000"/>
        <rFont val="Calibri"/>
        <family val="2"/>
      </rPr>
      <t>Slovène</t>
    </r>
  </si>
  <si>
    <r>
      <rPr>
        <sz val="11"/>
        <color rgb="FF000000"/>
        <rFont val="Calibri"/>
        <family val="2"/>
      </rPr>
      <t>Somalien</t>
    </r>
  </si>
  <si>
    <r>
      <rPr>
        <sz val="11"/>
        <color rgb="FF000000"/>
        <rFont val="Calibri"/>
        <family val="2"/>
      </rPr>
      <t>Espagnol</t>
    </r>
  </si>
  <si>
    <r>
      <rPr>
        <sz val="11"/>
        <color rgb="FF000000"/>
        <rFont val="Calibri"/>
        <family val="2"/>
      </rPr>
      <t>Soudanais</t>
    </r>
  </si>
  <si>
    <r>
      <rPr>
        <sz val="11"/>
        <color rgb="FF000000"/>
        <rFont val="Calibri"/>
        <family val="2"/>
      </rPr>
      <t>Swahili</t>
    </r>
  </si>
  <si>
    <r>
      <rPr>
        <sz val="11"/>
        <color rgb="FF000000"/>
        <rFont val="Calibri"/>
        <family val="2"/>
      </rPr>
      <t>Suédois</t>
    </r>
  </si>
  <si>
    <r>
      <rPr>
        <sz val="11"/>
        <color rgb="FF000000"/>
        <rFont val="Calibri"/>
        <family val="2"/>
      </rPr>
      <t>Tagalog</t>
    </r>
  </si>
  <si>
    <r>
      <rPr>
        <sz val="11"/>
        <color rgb="FF000000"/>
        <rFont val="Calibri"/>
        <family val="2"/>
      </rPr>
      <t>Tadjik</t>
    </r>
  </si>
  <si>
    <r>
      <rPr>
        <sz val="11"/>
        <color rgb="FF000000"/>
        <rFont val="Calibri"/>
        <family val="2"/>
      </rPr>
      <t>Tamil</t>
    </r>
  </si>
  <si>
    <r>
      <rPr>
        <sz val="11"/>
        <color rgb="FF000000"/>
        <rFont val="Calibri"/>
        <family val="2"/>
      </rPr>
      <t>Tatar</t>
    </r>
  </si>
  <si>
    <r>
      <rPr>
        <sz val="11"/>
        <color rgb="FF000000"/>
        <rFont val="Calibri"/>
        <family val="2"/>
      </rPr>
      <t>Telugu</t>
    </r>
  </si>
  <si>
    <r>
      <rPr>
        <sz val="11"/>
        <color rgb="FF000000"/>
        <rFont val="Calibri"/>
        <family val="2"/>
      </rPr>
      <t>Thai</t>
    </r>
  </si>
  <si>
    <r>
      <rPr>
        <sz val="11"/>
        <color rgb="FF000000"/>
        <rFont val="Calibri"/>
        <family val="2"/>
      </rPr>
      <t>Tibétain</t>
    </r>
  </si>
  <si>
    <r>
      <rPr>
        <sz val="11"/>
        <color rgb="FF000000"/>
        <rFont val="Calibri"/>
        <family val="2"/>
      </rPr>
      <t>Tigrigna</t>
    </r>
  </si>
  <si>
    <r>
      <rPr>
        <sz val="11"/>
        <color rgb="FF000000"/>
        <rFont val="Calibri"/>
        <family val="2"/>
      </rPr>
      <t>Tonga</t>
    </r>
  </si>
  <si>
    <r>
      <rPr>
        <sz val="11"/>
        <color rgb="FF000000"/>
        <rFont val="Calibri"/>
        <family val="2"/>
      </rPr>
      <t>Tsonga</t>
    </r>
  </si>
  <si>
    <r>
      <rPr>
        <sz val="11"/>
        <color rgb="FF000000"/>
        <rFont val="Calibri"/>
        <family val="2"/>
      </rPr>
      <t>Turc</t>
    </r>
  </si>
  <si>
    <r>
      <rPr>
        <sz val="11"/>
        <color rgb="FF000000"/>
        <rFont val="Calibri"/>
        <family val="2"/>
      </rPr>
      <t>Turkmène</t>
    </r>
  </si>
  <si>
    <r>
      <rPr>
        <sz val="11"/>
        <color rgb="FF000000"/>
        <rFont val="Calibri"/>
        <family val="2"/>
      </rPr>
      <t>Twi</t>
    </r>
  </si>
  <si>
    <r>
      <rPr>
        <sz val="11"/>
        <color rgb="FF000000"/>
        <rFont val="Calibri"/>
        <family val="2"/>
      </rPr>
      <t>Ukrainien</t>
    </r>
  </si>
  <si>
    <r>
      <rPr>
        <sz val="11"/>
        <color rgb="FF000000"/>
        <rFont val="Calibri"/>
        <family val="2"/>
      </rPr>
      <t>Urdu</t>
    </r>
  </si>
  <si>
    <r>
      <rPr>
        <sz val="11"/>
        <color rgb="FF000000"/>
        <rFont val="Calibri"/>
        <family val="2"/>
      </rPr>
      <t>Ouzbek</t>
    </r>
  </si>
  <si>
    <r>
      <rPr>
        <sz val="11"/>
        <color rgb="FF000000"/>
        <rFont val="Calibri"/>
        <family val="2"/>
      </rPr>
      <t>Venda</t>
    </r>
  </si>
  <si>
    <r>
      <rPr>
        <sz val="11"/>
        <color rgb="FF000000"/>
        <rFont val="Calibri"/>
        <family val="2"/>
      </rPr>
      <t>Vietnamien</t>
    </r>
  </si>
  <si>
    <r>
      <rPr>
        <sz val="11"/>
        <color rgb="FF000000"/>
        <rFont val="Calibri"/>
        <family val="2"/>
      </rPr>
      <t>Volapük</t>
    </r>
  </si>
  <si>
    <r>
      <rPr>
        <sz val="11"/>
        <color rgb="FF000000"/>
        <rFont val="Calibri"/>
        <family val="2"/>
      </rPr>
      <t>Gallois</t>
    </r>
  </si>
  <si>
    <r>
      <rPr>
        <sz val="11"/>
        <color rgb="FF000000"/>
        <rFont val="Calibri"/>
        <family val="2"/>
      </rPr>
      <t>Wolof</t>
    </r>
  </si>
  <si>
    <r>
      <rPr>
        <sz val="11"/>
        <color rgb="FF000000"/>
        <rFont val="Calibri"/>
        <family val="2"/>
      </rPr>
      <t>Xhosa</t>
    </r>
  </si>
  <si>
    <r>
      <rPr>
        <sz val="11"/>
        <color rgb="FF000000"/>
        <rFont val="Calibri"/>
        <family val="2"/>
      </rPr>
      <t>Yiddish</t>
    </r>
  </si>
  <si>
    <r>
      <rPr>
        <sz val="11"/>
        <color rgb="FF000000"/>
        <rFont val="Calibri"/>
        <family val="2"/>
      </rPr>
      <t>Yoruba</t>
    </r>
  </si>
  <si>
    <r>
      <rPr>
        <sz val="11"/>
        <color rgb="FF000000"/>
        <rFont val="Calibri"/>
        <family val="2"/>
      </rPr>
      <t>Zoulou</t>
    </r>
  </si>
  <si>
    <t>Pays de production 1</t>
  </si>
  <si>
    <t>Pays de production 2</t>
  </si>
  <si>
    <t>Pays de production 3</t>
  </si>
  <si>
    <t>Rôle du fournisseur du rapport de contenu musical</t>
  </si>
  <si>
    <r>
      <rPr>
        <sz val="10"/>
        <color rgb="FF000000"/>
        <rFont val="Verdana"/>
        <family val="2"/>
      </rPr>
      <t>Diffuseur</t>
    </r>
  </si>
  <si>
    <r>
      <rPr>
        <sz val="10"/>
        <color rgb="FF000000"/>
        <rFont val="Verdana"/>
        <family val="2"/>
      </rPr>
      <t>Compositeur</t>
    </r>
  </si>
  <si>
    <r>
      <rPr>
        <sz val="10"/>
        <color rgb="FF000000"/>
        <rFont val="Verdana"/>
        <family val="2"/>
      </rPr>
      <t>Distributeur</t>
    </r>
  </si>
  <si>
    <r>
      <rPr>
        <sz val="10"/>
        <color rgb="FF000000"/>
        <rFont val="Verdana"/>
        <family val="2"/>
      </rPr>
      <t>Producteur</t>
    </r>
  </si>
  <si>
    <r>
      <rPr>
        <sz val="10"/>
        <color rgb="FF000000"/>
        <rFont val="Verdana"/>
        <family val="2"/>
      </rPr>
      <t>Éditeur</t>
    </r>
  </si>
  <si>
    <r>
      <rPr>
        <sz val="10"/>
        <color rgb="FF000000"/>
        <rFont val="Verdana"/>
        <family val="2"/>
      </rPr>
      <t>Rôle de la partie AV intéressée</t>
    </r>
  </si>
  <si>
    <r>
      <rPr>
        <sz val="10"/>
        <color rgb="FF000000"/>
        <rFont val="Verdana"/>
        <family val="2"/>
      </rPr>
      <t>Acteur</t>
    </r>
  </si>
  <si>
    <r>
      <rPr>
        <sz val="10"/>
        <color rgb="FF000000"/>
        <rFont val="Verdana"/>
        <family val="2"/>
      </rPr>
      <t>Auteur du scénario</t>
    </r>
  </si>
  <si>
    <r>
      <rPr>
        <sz val="10"/>
        <color rgb="FF000000"/>
        <rFont val="Verdana"/>
        <family val="2"/>
      </rPr>
      <t>Auteur des sous-titres</t>
    </r>
  </si>
  <si>
    <r>
      <rPr>
        <sz val="10"/>
        <color rgb="FF000000"/>
        <rFont val="Verdana"/>
        <family val="2"/>
      </rPr>
      <t>Réalisateur</t>
    </r>
  </si>
  <si>
    <r>
      <rPr>
        <sz val="10"/>
        <color rgb="FF000000"/>
        <rFont val="Verdana"/>
        <family val="2"/>
      </rPr>
      <t>Directeur de la photographie</t>
    </r>
  </si>
  <si>
    <r>
      <rPr>
        <sz val="10"/>
        <color rgb="FF000000"/>
        <rFont val="Verdana"/>
        <family val="2"/>
      </rPr>
      <t>Monteur</t>
    </r>
  </si>
  <si>
    <r>
      <rPr>
        <sz val="10"/>
        <color rgb="FF000000"/>
        <rFont val="Verdana"/>
        <family val="2"/>
      </rPr>
      <t>Compagnie de production</t>
    </r>
  </si>
  <si>
    <r>
      <rPr>
        <sz val="10"/>
        <color rgb="FF000000"/>
        <rFont val="Verdana"/>
        <family val="2"/>
      </rPr>
      <t>Ingénieur du son</t>
    </r>
  </si>
  <si>
    <r>
      <rPr>
        <b/>
        <sz val="14"/>
        <color rgb="FF000000"/>
        <rFont val="Calibri"/>
        <family val="2"/>
      </rPr>
      <t>Section détails du rapport de contenu musical harmonisé</t>
    </r>
  </si>
  <si>
    <r>
      <rPr>
        <sz val="10"/>
        <color rgb="FF000000"/>
        <rFont val="Verdana"/>
        <family val="2"/>
      </rPr>
      <t>Source de la musique</t>
    </r>
  </si>
  <si>
    <r>
      <rPr>
        <sz val="10"/>
        <color rgb="FF000000"/>
        <rFont val="Verdana"/>
        <family val="2"/>
      </rPr>
      <t>Commande spéciale</t>
    </r>
  </si>
  <si>
    <t>Musique de production/Musicothèque</t>
  </si>
  <si>
    <r>
      <rPr>
        <sz val="10"/>
        <color rgb="FF000000"/>
        <rFont val="Verdana"/>
        <family val="2"/>
      </rPr>
      <t>Musique existante</t>
    </r>
  </si>
  <si>
    <r>
      <rPr>
        <sz val="10"/>
        <color rgb="FF000000"/>
        <rFont val="Verdana"/>
        <family val="2"/>
      </rPr>
      <t>Non spécifié</t>
    </r>
  </si>
  <si>
    <r>
      <rPr>
        <sz val="10"/>
        <color rgb="FF000000"/>
        <rFont val="Verdana"/>
        <family val="2"/>
      </rPr>
      <t>Rôle de la partie musicale intéressée</t>
    </r>
  </si>
  <si>
    <r>
      <rPr>
        <sz val="10"/>
        <color rgb="FF000000"/>
        <rFont val="Verdana"/>
        <family val="2"/>
      </rPr>
      <t>Auteur, parolier</t>
    </r>
  </si>
  <si>
    <r>
      <rPr>
        <sz val="10"/>
        <color rgb="FF000000"/>
        <rFont val="Verdana"/>
        <family val="2"/>
      </rPr>
      <t>Adapteur</t>
    </r>
  </si>
  <si>
    <r>
      <rPr>
        <sz val="10"/>
        <color rgb="FF000000"/>
        <rFont val="Verdana"/>
        <family val="2"/>
      </rPr>
      <t>Administrateur</t>
    </r>
  </si>
  <si>
    <r>
      <rPr>
        <sz val="10"/>
        <color rgb="FF000000"/>
        <rFont val="Verdana"/>
        <family val="2"/>
      </rPr>
      <t>Arrangeur</t>
    </r>
  </si>
  <si>
    <r>
      <rPr>
        <sz val="10"/>
        <color rgb="FF000000"/>
        <rFont val="Verdana"/>
        <family val="2"/>
      </rPr>
      <t>Compositeur/Auteur</t>
    </r>
  </si>
  <si>
    <r>
      <rPr>
        <sz val="10"/>
        <color rgb="FF000000"/>
        <rFont val="Verdana"/>
        <family val="2"/>
      </rPr>
      <t>Éditeur original</t>
    </r>
  </si>
  <si>
    <r>
      <rPr>
        <sz val="10"/>
        <color rgb="FF000000"/>
        <rFont val="Verdana"/>
        <family val="2"/>
      </rPr>
      <t>Éditeur substitut</t>
    </r>
  </si>
  <si>
    <r>
      <rPr>
        <sz val="10"/>
        <color rgb="FF000000"/>
        <rFont val="Verdana"/>
        <family val="2"/>
      </rPr>
      <t>Participant aux revenus de l’éditeur</t>
    </r>
  </si>
  <si>
    <r>
      <rPr>
        <sz val="10"/>
        <color rgb="FF000000"/>
        <rFont val="Verdana"/>
        <family val="2"/>
      </rPr>
      <t>Interprète associé</t>
    </r>
  </si>
  <si>
    <r>
      <rPr>
        <sz val="10"/>
        <color rgb="FF000000"/>
        <rFont val="Verdana"/>
        <family val="2"/>
      </rPr>
      <t>Sous-auteur</t>
    </r>
  </si>
  <si>
    <r>
      <rPr>
        <sz val="10"/>
        <color rgb="FF000000"/>
        <rFont val="Verdana"/>
        <family val="2"/>
      </rPr>
      <t>Sous-éditeur</t>
    </r>
  </si>
  <si>
    <r>
      <rPr>
        <sz val="10"/>
        <color rgb="FF000000"/>
        <rFont val="Verdana"/>
        <family val="2"/>
      </rPr>
      <t>Sous-arrangeur</t>
    </r>
  </si>
  <si>
    <r>
      <rPr>
        <sz val="10"/>
        <color rgb="FF000000"/>
        <rFont val="Verdana"/>
        <family val="2"/>
      </rPr>
      <t>Traducteur</t>
    </r>
  </si>
  <si>
    <r>
      <rPr>
        <sz val="10"/>
        <color rgb="FF000000"/>
        <rFont val="Verdana"/>
        <family val="2"/>
      </rPr>
      <t>Société d’affiliation</t>
    </r>
  </si>
  <si>
    <r>
      <rPr>
        <sz val="10"/>
        <color rgb="FF000000"/>
        <rFont val="Verdana"/>
        <family val="2"/>
      </rPr>
      <t>SOCAN</t>
    </r>
  </si>
  <si>
    <t>Aucune société</t>
  </si>
  <si>
    <t>AACIMH</t>
  </si>
  <si>
    <t>AAS</t>
  </si>
  <si>
    <t>ABRAMUS</t>
  </si>
  <si>
    <t>ACAM</t>
  </si>
  <si>
    <t>ACCESS COPYRIGHT</t>
  </si>
  <si>
    <t>ACCS</t>
  </si>
  <si>
    <t>ACDAM</t>
  </si>
  <si>
    <t>ACS</t>
  </si>
  <si>
    <t>ACUM</t>
  </si>
  <si>
    <t>ADAGP</t>
  </si>
  <si>
    <t>ADAVIS</t>
  </si>
  <si>
    <t>ADDAF</t>
  </si>
  <si>
    <t>AEI-GUATEMALA</t>
  </si>
  <si>
    <t>AEPI</t>
  </si>
  <si>
    <t>AGADU</t>
  </si>
  <si>
    <t>AKKA-LAA</t>
  </si>
  <si>
    <t>AKM</t>
  </si>
  <si>
    <t>ALBAUTOR</t>
  </si>
  <si>
    <t>ALCS</t>
  </si>
  <si>
    <t>AMAR</t>
  </si>
  <si>
    <t>AMCOS</t>
  </si>
  <si>
    <t>AMRA</t>
  </si>
  <si>
    <t>AMUS</t>
  </si>
  <si>
    <t>APA</t>
  </si>
  <si>
    <t>APDAYC</t>
  </si>
  <si>
    <t>APG-Japan</t>
  </si>
  <si>
    <t>APRA</t>
  </si>
  <si>
    <t>APSAV</t>
  </si>
  <si>
    <t>ARGENTORES</t>
  </si>
  <si>
    <t>ARMAUTHOR NGO</t>
  </si>
  <si>
    <t>ARS</t>
  </si>
  <si>
    <t>ARTEGSTION</t>
  </si>
  <si>
    <t>ARTISJUS</t>
  </si>
  <si>
    <t>ASCAP</t>
  </si>
  <si>
    <t>AsDAC</t>
  </si>
  <si>
    <t>ASDACS</t>
  </si>
  <si>
    <t>ASSIM</t>
  </si>
  <si>
    <t>ATHINA-SADA-S.A.D.A.</t>
  </si>
  <si>
    <t>ATN</t>
  </si>
  <si>
    <t>AuPO CINEMA</t>
  </si>
  <si>
    <t>AUSTRO-MECHANA (AUME)</t>
  </si>
  <si>
    <t>AUTODIAHIRISI</t>
  </si>
  <si>
    <t>AUTORARTE</t>
  </si>
  <si>
    <t>AUTVIS</t>
  </si>
  <si>
    <t>AWGACS</t>
  </si>
  <si>
    <t>BBDA</t>
  </si>
  <si>
    <t>BCDA</t>
  </si>
  <si>
    <t>BeAT</t>
  </si>
  <si>
    <t>BGDA</t>
  </si>
  <si>
    <t>BILD-KUNST</t>
  </si>
  <si>
    <t>BILDRECHT GmbH</t>
  </si>
  <si>
    <t>Bildupphovsratt (Visual Copyright Society)</t>
  </si>
  <si>
    <t>BMDA</t>
  </si>
  <si>
    <t>BMI</t>
  </si>
  <si>
    <t>BNDA</t>
  </si>
  <si>
    <t>BONO</t>
  </si>
  <si>
    <t>BSCAP</t>
  </si>
  <si>
    <t>BSDA</t>
  </si>
  <si>
    <t>BUBEDRA</t>
  </si>
  <si>
    <t>BUMA</t>
  </si>
  <si>
    <t>BUMDA</t>
  </si>
  <si>
    <t>BURIDA</t>
  </si>
  <si>
    <t>BUTODORA</t>
  </si>
  <si>
    <t>CA</t>
  </si>
  <si>
    <t>CARCC</t>
  </si>
  <si>
    <t>CASH</t>
  </si>
  <si>
    <t>CMC</t>
  </si>
  <si>
    <t>CMRRA</t>
  </si>
  <si>
    <t>COMPASS</t>
  </si>
  <si>
    <t>COPY-DAN BILLEDER</t>
  </si>
  <si>
    <t>COSCAP</t>
  </si>
  <si>
    <t>COSOMA</t>
  </si>
  <si>
    <t>COSON</t>
  </si>
  <si>
    <t>COSOTA</t>
  </si>
  <si>
    <t>COTT</t>
  </si>
  <si>
    <t>CPSN</t>
  </si>
  <si>
    <t>CREAIMAGEN</t>
  </si>
  <si>
    <t>CSCS</t>
  </si>
  <si>
    <t>DAC</t>
  </si>
  <si>
    <t>DACS</t>
  </si>
  <si>
    <t>DALRO</t>
  </si>
  <si>
    <t>DAMA</t>
  </si>
  <si>
    <t>DASC</t>
  </si>
  <si>
    <t>DGA</t>
  </si>
  <si>
    <t>DHFR</t>
  </si>
  <si>
    <t>DILIA</t>
  </si>
  <si>
    <t>DIRECTORES</t>
  </si>
  <si>
    <t>DIRECTORS UK</t>
  </si>
  <si>
    <t>DRCC</t>
  </si>
  <si>
    <t>EAU</t>
  </si>
  <si>
    <t>ECCO</t>
  </si>
  <si>
    <t>FILMAUTOR</t>
  </si>
  <si>
    <t>FILSCAP</t>
  </si>
  <si>
    <t>GAI Uz</t>
  </si>
  <si>
    <t>GCA (former SSA)</t>
  </si>
  <si>
    <t>GEMA</t>
  </si>
  <si>
    <t>GESAC</t>
  </si>
  <si>
    <t>GESTOR</t>
  </si>
  <si>
    <t>HDS-ZAMP</t>
  </si>
  <si>
    <t>HUNGART</t>
  </si>
  <si>
    <t>IMRO</t>
  </si>
  <si>
    <t>IPRS</t>
  </si>
  <si>
    <t>IVARO</t>
  </si>
  <si>
    <t>JACAP</t>
  </si>
  <si>
    <t>JASPAR</t>
  </si>
  <si>
    <t>JASRAC</t>
  </si>
  <si>
    <t>KazAK</t>
  </si>
  <si>
    <t>KODA</t>
  </si>
  <si>
    <t>KOMCA</t>
  </si>
  <si>
    <t>KOPIOSTO</t>
  </si>
  <si>
    <t>KOSA</t>
  </si>
  <si>
    <t>KUVASTO</t>
  </si>
  <si>
    <t>Kyrayzpatent</t>
  </si>
  <si>
    <t>LATGA-A</t>
  </si>
  <si>
    <t>LATINAUTOR</t>
  </si>
  <si>
    <t>LIRA</t>
  </si>
  <si>
    <t>LITA</t>
  </si>
  <si>
    <t>LITERAR-MECHANA</t>
  </si>
  <si>
    <t>MACP</t>
  </si>
  <si>
    <t>MASA (MRMS)</t>
  </si>
  <si>
    <t>MCA</t>
  </si>
  <si>
    <t>MCPS</t>
  </si>
  <si>
    <t>MCSC</t>
  </si>
  <si>
    <t>MCSK</t>
  </si>
  <si>
    <t>MCSN</t>
  </si>
  <si>
    <t>MCT</t>
  </si>
  <si>
    <t>MESAM</t>
  </si>
  <si>
    <t>MILMUS</t>
  </si>
  <si>
    <t>MOSCAP</t>
  </si>
  <si>
    <t>MRCSN</t>
  </si>
  <si>
    <t>MSG</t>
  </si>
  <si>
    <t>MUSICAUTOR</t>
  </si>
  <si>
    <t>MUST</t>
  </si>
  <si>
    <t>NASCAM</t>
  </si>
  <si>
    <t>NCB</t>
  </si>
  <si>
    <t>NCIP</t>
  </si>
  <si>
    <t>NICAUTOR</t>
  </si>
  <si>
    <t>OMDA</t>
  </si>
  <si>
    <t>ONDA</t>
  </si>
  <si>
    <t>OSA</t>
  </si>
  <si>
    <t>OTPDA</t>
  </si>
  <si>
    <t>PAM CG</t>
  </si>
  <si>
    <t>PAPPRI</t>
  </si>
  <si>
    <t>PICTORIGHT</t>
  </si>
  <si>
    <t>PROLITTERIS</t>
  </si>
  <si>
    <t>PRS</t>
  </si>
  <si>
    <t>RAO</t>
  </si>
  <si>
    <t>RSAU</t>
  </si>
  <si>
    <t>RUR</t>
  </si>
  <si>
    <t>SABAM</t>
  </si>
  <si>
    <t>SACD</t>
  </si>
  <si>
    <t>SACEM</t>
  </si>
  <si>
    <t>SACEMLUXEMBOURG</t>
  </si>
  <si>
    <t>SACENC</t>
  </si>
  <si>
    <t>SACERAU</t>
  </si>
  <si>
    <t>SACIM</t>
  </si>
  <si>
    <t>SACK</t>
  </si>
  <si>
    <t>SACM</t>
  </si>
  <si>
    <t>SACS</t>
  </si>
  <si>
    <t>SACVEN</t>
  </si>
  <si>
    <t>SADAIC</t>
  </si>
  <si>
    <t>SADEMBRA</t>
  </si>
  <si>
    <t>SADIA</t>
  </si>
  <si>
    <t>SAIF</t>
  </si>
  <si>
    <t>SAMRO</t>
  </si>
  <si>
    <t>SANASTO</t>
  </si>
  <si>
    <t>SARTEC</t>
  </si>
  <si>
    <t>SASUR</t>
  </si>
  <si>
    <t>SAVA</t>
  </si>
  <si>
    <t>SAYCE</t>
  </si>
  <si>
    <t>SAYCO</t>
  </si>
  <si>
    <t>SAZAS</t>
  </si>
  <si>
    <t>SBACEM</t>
  </si>
  <si>
    <t>SCAM</t>
  </si>
  <si>
    <t>SCD</t>
  </si>
  <si>
    <t>SDADV</t>
  </si>
  <si>
    <t>SDCSI</t>
  </si>
  <si>
    <t>SESAC INC.</t>
  </si>
  <si>
    <t>SESAM</t>
  </si>
  <si>
    <t>SETEM</t>
  </si>
  <si>
    <t>SFP-ZAPA</t>
  </si>
  <si>
    <t>SGACEDOM</t>
  </si>
  <si>
    <t>SGAE</t>
  </si>
  <si>
    <t>SGDL</t>
  </si>
  <si>
    <t>SIAE</t>
  </si>
  <si>
    <t>SICAM</t>
  </si>
  <si>
    <t>SOBODAYCOM</t>
  </si>
  <si>
    <t>SOCILANDRA</t>
  </si>
  <si>
    <t>SOCINPRO</t>
  </si>
  <si>
    <t>SODRAC</t>
  </si>
  <si>
    <t>SOFAM</t>
  </si>
  <si>
    <t>SOGEM</t>
  </si>
  <si>
    <t>SOKOJ</t>
  </si>
  <si>
    <t>SOMAAP</t>
  </si>
  <si>
    <t>SOMAS</t>
  </si>
  <si>
    <t>SOPE</t>
  </si>
  <si>
    <t>SOZA</t>
  </si>
  <si>
    <t>SPA</t>
  </si>
  <si>
    <t>SPAC</t>
  </si>
  <si>
    <t>SPACQ</t>
  </si>
  <si>
    <t>SQN</t>
  </si>
  <si>
    <t>SSA</t>
  </si>
  <si>
    <t>STEF</t>
  </si>
  <si>
    <t>STEMRA</t>
  </si>
  <si>
    <t>STIM</t>
  </si>
  <si>
    <t>SUISA</t>
  </si>
  <si>
    <t>SUISSIMAGE</t>
  </si>
  <si>
    <t>TALI</t>
  </si>
  <si>
    <t>TEOSTO</t>
  </si>
  <si>
    <t>The Author's Registry Inc</t>
  </si>
  <si>
    <t>The Society of Authors (SOA)</t>
  </si>
  <si>
    <t>TONO</t>
  </si>
  <si>
    <t>UACRR</t>
  </si>
  <si>
    <t>UBC</t>
  </si>
  <si>
    <t>UCMR-ADA</t>
  </si>
  <si>
    <t>UFFICIO GIURIDICO</t>
  </si>
  <si>
    <t>UFW</t>
  </si>
  <si>
    <t>UNAC-SA</t>
  </si>
  <si>
    <t>UPRAVIS</t>
  </si>
  <si>
    <t>UPRS</t>
  </si>
  <si>
    <t>VAGA</t>
  </si>
  <si>
    <t>VCPMC</t>
  </si>
  <si>
    <t>VDFS</t>
  </si>
  <si>
    <t>VEGAP</t>
  </si>
  <si>
    <t>VEVAM</t>
  </si>
  <si>
    <t>VISCOPY</t>
  </si>
  <si>
    <t>WAMI</t>
  </si>
  <si>
    <t>WGA</t>
  </si>
  <si>
    <t>ZAIKS</t>
  </si>
  <si>
    <t>ZAMCOPS</t>
  </si>
  <si>
    <t>ZAMP - MACEDOINE</t>
  </si>
  <si>
    <t>ZAMP Association of Slovenia</t>
  </si>
  <si>
    <t>ZIMURA</t>
  </si>
  <si>
    <r>
      <rPr>
        <b/>
        <sz val="11"/>
        <color rgb="FF000000"/>
        <rFont val="Calibri"/>
        <family val="2"/>
      </rPr>
      <t>Champ</t>
    </r>
  </si>
  <si>
    <r>
      <rPr>
        <b/>
        <sz val="11"/>
        <color rgb="FF000000"/>
        <rFont val="Calibri"/>
        <family val="2"/>
      </rPr>
      <t>Sélections du menu déroulant</t>
    </r>
  </si>
  <si>
    <r>
      <rPr>
        <sz val="11"/>
        <color rgb="FF000000"/>
        <rFont val="Calibri"/>
        <family val="2"/>
      </rPr>
      <t>Utilisation de la Musique</t>
    </r>
  </si>
  <si>
    <r>
      <rPr>
        <sz val="11"/>
        <color rgb="FF000000"/>
        <rFont val="Calibri"/>
        <family val="2"/>
      </rPr>
      <t>GÉNÉRIQUE DE FIN</t>
    </r>
  </si>
  <si>
    <t>Society Acronym</t>
  </si>
  <si>
    <t>Society Code</t>
  </si>
  <si>
    <t>ABRAC</t>
  </si>
  <si>
    <t>ABYROY</t>
  </si>
  <si>
    <t>ACEMLA</t>
  </si>
  <si>
    <t>AEI</t>
  </si>
  <si>
    <t>AGAYC</t>
  </si>
  <si>
    <t>AIPA</t>
  </si>
  <si>
    <t>AMAR SOMBRÁS</t>
  </si>
  <si>
    <t>AMPAL</t>
  </si>
  <si>
    <t>ANACIM</t>
  </si>
  <si>
    <t>ANCO</t>
  </si>
  <si>
    <t>ARMAUTHOR</t>
  </si>
  <si>
    <t>ARMONIA</t>
  </si>
  <si>
    <t>ARTEGESTION</t>
  </si>
  <si>
    <t>ASCRL</t>
  </si>
  <si>
    <t>ATHINA- SADA - S.A.D.A.</t>
  </si>
  <si>
    <t>ATIDA</t>
  </si>
  <si>
    <t>AUPO CINEMA</t>
  </si>
  <si>
    <t>AUTODIA</t>
  </si>
  <si>
    <t>AWA</t>
  </si>
  <si>
    <t>AzDG</t>
  </si>
  <si>
    <t>BEELDRECHT</t>
  </si>
  <si>
    <t>Bildupphovsrätt (Visual Copyright Society)</t>
  </si>
  <si>
    <t>BUCADA</t>
  </si>
  <si>
    <t>BURAFO</t>
  </si>
  <si>
    <t>BUS</t>
  </si>
  <si>
    <t>BUTODRA</t>
  </si>
  <si>
    <t>CAL</t>
  </si>
  <si>
    <t>CAPAC</t>
  </si>
  <si>
    <t>CAPASSO</t>
  </si>
  <si>
    <t>CELAS</t>
  </si>
  <si>
    <t>CHA</t>
  </si>
  <si>
    <t>CIAGP</t>
  </si>
  <si>
    <t>CIAM</t>
  </si>
  <si>
    <t>CISAC</t>
  </si>
  <si>
    <t>CIS-Net AVI</t>
  </si>
  <si>
    <t>COLCCMA</t>
  </si>
  <si>
    <t>Copyright Agency</t>
  </si>
  <si>
    <t>CopyRo</t>
  </si>
  <si>
    <t>COSBOTS</t>
  </si>
  <si>
    <t>COSGA</t>
  </si>
  <si>
    <t>COSOZA</t>
  </si>
  <si>
    <t>CRSEA</t>
  </si>
  <si>
    <t>CSI</t>
  </si>
  <si>
    <t>DACIN SARA</t>
  </si>
  <si>
    <t>DBCA</t>
  </si>
  <si>
    <t>DEGNZ</t>
  </si>
  <si>
    <t>DGK</t>
  </si>
  <si>
    <t>DIVA</t>
  </si>
  <si>
    <t>ECAD</t>
  </si>
  <si>
    <t>ESMAA</t>
  </si>
  <si>
    <t>EVA</t>
  </si>
  <si>
    <t>FastTrack DCN</t>
  </si>
  <si>
    <t>FILMJUS</t>
  </si>
  <si>
    <t>FONOPERU</t>
  </si>
  <si>
    <t>GCA</t>
  </si>
  <si>
    <t>GEDAR</t>
  </si>
  <si>
    <t>GEMA-US</t>
  </si>
  <si>
    <t>GHAMRO</t>
  </si>
  <si>
    <t>GRD</t>
  </si>
  <si>
    <t>HAA</t>
  </si>
  <si>
    <t>HEXACORP LTD</t>
  </si>
  <si>
    <t>HFA</t>
  </si>
  <si>
    <t>ICE</t>
  </si>
  <si>
    <t>ICG</t>
  </si>
  <si>
    <t>ICSC</t>
  </si>
  <si>
    <t>IDA</t>
  </si>
  <si>
    <t>IMJV</t>
  </si>
  <si>
    <t>IMPF</t>
  </si>
  <si>
    <t>INTL-REP</t>
  </si>
  <si>
    <t>ISOCRATIS</t>
  </si>
  <si>
    <t>KCI</t>
  </si>
  <si>
    <t>KOLAA</t>
  </si>
  <si>
    <t>KOSCAP</t>
  </si>
  <si>
    <t>Kyrgyzpatent</t>
  </si>
  <si>
    <t>LAA</t>
  </si>
  <si>
    <t>LATGA</t>
  </si>
  <si>
    <t>LatinNet</t>
  </si>
  <si>
    <t>LVG</t>
  </si>
  <si>
    <t>MACA</t>
  </si>
  <si>
    <t>MCPS-PRS Alliance</t>
  </si>
  <si>
    <t>MIS@ASIA</t>
  </si>
  <si>
    <t>MRS</t>
  </si>
  <si>
    <t>MUSIKEDITION</t>
  </si>
  <si>
    <t>MÜST</t>
  </si>
  <si>
    <t>NexTone</t>
  </si>
  <si>
    <t>NMPA</t>
  </si>
  <si>
    <t>NORD-DOC</t>
  </si>
  <si>
    <t>OAZA</t>
  </si>
  <si>
    <t>ODDA</t>
  </si>
  <si>
    <t>OFA</t>
  </si>
  <si>
    <t>OLE MEDIA MANAGEMENT</t>
  </si>
  <si>
    <t>OOA-S</t>
  </si>
  <si>
    <t>OTDAV</t>
  </si>
  <si>
    <t>PAECOL</t>
  </si>
  <si>
    <t>PROCAN</t>
  </si>
  <si>
    <t>PUBLISHERS</t>
  </si>
  <si>
    <t>REDES</t>
  </si>
  <si>
    <t>ROMS</t>
  </si>
  <si>
    <t>SAA</t>
  </si>
  <si>
    <t>Sabam</t>
  </si>
  <si>
    <t>SABEM</t>
  </si>
  <si>
    <t>SACEM LUXEMBOURG</t>
  </si>
  <si>
    <t>SACEM-LIBAN</t>
  </si>
  <si>
    <t>SACEM-US</t>
  </si>
  <si>
    <t>SACIM, EGC</t>
  </si>
  <si>
    <t>SADA</t>
  </si>
  <si>
    <t>SADH</t>
  </si>
  <si>
    <t>SARRAL</t>
  </si>
  <si>
    <t>SBAT</t>
  </si>
  <si>
    <t>Scam</t>
  </si>
  <si>
    <t>SCM-COOPERATIVA</t>
  </si>
  <si>
    <t>SDRM</t>
  </si>
  <si>
    <t>SESAC Inc.</t>
  </si>
  <si>
    <t>SFF</t>
  </si>
  <si>
    <t>SGA</t>
  </si>
  <si>
    <t>SGAE-NY</t>
  </si>
  <si>
    <t>SGS</t>
  </si>
  <si>
    <t>SINEBIR</t>
  </si>
  <si>
    <t>SLPRS</t>
  </si>
  <si>
    <t>SNAC</t>
  </si>
  <si>
    <t>SOCAN</t>
  </si>
  <si>
    <t>Société de l'Image</t>
  </si>
  <si>
    <t>SOCILADRA</t>
  </si>
  <si>
    <t>SOCINADA</t>
  </si>
  <si>
    <t>SODART</t>
  </si>
  <si>
    <t>SODAV</t>
  </si>
  <si>
    <t>SODOMAPLA</t>
  </si>
  <si>
    <t>SONECA</t>
  </si>
  <si>
    <t>SONGCODE</t>
  </si>
  <si>
    <t>SOUNDREEF</t>
  </si>
  <si>
    <t>SPACEM</t>
  </si>
  <si>
    <t>TEATERAUTOR</t>
  </si>
  <si>
    <t>TEST_RME</t>
  </si>
  <si>
    <t>The Author's Registry Inc.</t>
  </si>
  <si>
    <t>UFFICIO LEGALE</t>
  </si>
  <si>
    <t>UNISON</t>
  </si>
  <si>
    <t>VBK</t>
  </si>
  <si>
    <t>VdFS</t>
  </si>
  <si>
    <t>VG BILD-KUNST</t>
  </si>
  <si>
    <t>VG WORT</t>
  </si>
  <si>
    <t>VISDA</t>
  </si>
  <si>
    <t>WDW</t>
  </si>
  <si>
    <t>WGJ</t>
  </si>
  <si>
    <t>WID Centre</t>
  </si>
  <si>
    <t>ZAMP - Macédoine</t>
  </si>
  <si>
    <t>ZAMP Slovenia</t>
  </si>
  <si>
    <t>ZAMP-MACEDOINE</t>
  </si>
  <si>
    <t>ZAPA</t>
  </si>
  <si>
    <t>Il y a 2 façons de fournir ces informations obligatoires</t>
  </si>
  <si>
    <t>Option 2 : utiliser la durée de la musique dans la colonne F – si vous utilisez cette option, le champ Durée calculée de la musique de la colonne G se remplira aussi automatiquement</t>
  </si>
  <si>
    <t xml:space="preserve">Exemple de la façon d’indiquer une version du rapport de contenu musical où les territoires sont exclus </t>
  </si>
  <si>
    <t>O</t>
  </si>
  <si>
    <t xml:space="preserve">Type d’œuvre AV, valeurs = F pour film/production unique ou S pour Série. </t>
  </si>
  <si>
    <t>Type d’œuvre AV, genre, etc</t>
  </si>
  <si>
    <t>Titre de l’œuvre AV, du film, de la série ou de l’émission</t>
  </si>
  <si>
    <t>C</t>
  </si>
  <si>
    <t>F</t>
  </si>
  <si>
    <t>Langue de la production</t>
  </si>
  <si>
    <t>Durée de l’œuvre AV, du programme/émission exprimée en heures, minutes et secondes</t>
  </si>
  <si>
    <t>Durée totale de la musique jouée dans l’œuvre AV, le programme ou l’émission, exprimée en heures, minutes et secondes</t>
  </si>
  <si>
    <t>Indique s’il existe des versions différentes de la même œuvre AV, programme/émission</t>
  </si>
  <si>
    <t>Le type spécifique du contenu AV pour lequel l’œuvre audiovisuelle a été créée, si applicable</t>
  </si>
  <si>
    <t>Année de production, l’année où la production du film ou de l’épisode d’une série a été achevée</t>
  </si>
  <si>
    <t>Pays d’origine de la société de production de l’œuvre audiovisuelle</t>
  </si>
  <si>
    <t>Première date à laquelle l’œuvre AV a été diffusée ou exploitée. Date de première diffusion. Date de première exploitation</t>
  </si>
  <si>
    <t>Source de l’identifiant détenu localement pour l’œuvre AV. Par exemple en provenance d’une ODE, d’une maison de production, d’un éditeur, etc.</t>
  </si>
  <si>
    <t>Identifiant de production/ID</t>
  </si>
  <si>
    <t>Autre identifiant pour l’œuvre AV. Identifiant du film, de l’émission, de la série ou de l’épisode d’une série</t>
  </si>
  <si>
    <t xml:space="preserve">Parties intéressées de l’œuvre AV, par exemple le producteur, l’acteur, le réalisateur du film, etc. </t>
  </si>
  <si>
    <t>Nombre de l’ordre des « cues » (pas nécessairement l’ordre de la musique utilisée)</t>
  </si>
  <si>
    <t>Titre ou nom du « cue », de la chanson, de l’œuvre ou de la pièce</t>
  </si>
  <si>
    <t>Numéro à 11 chiffres</t>
  </si>
  <si>
    <t>Durée de l’œuvre musicale exprimée en heures, minutes et secondes</t>
  </si>
  <si>
    <t>Moment où l’œuvre musicale débute</t>
  </si>
  <si>
    <t>Moment où l’œuvre musicale se termine</t>
  </si>
  <si>
    <t>Source de l’œuvre musicale. Commande = originale = œuvre réalisée contre rémunération</t>
  </si>
  <si>
    <t>Nom de l’interprète de l’œuvre musicale.</t>
  </si>
  <si>
    <t>Manière dont l’œuvre musicale a été utilisée dans l’œuvre AV</t>
  </si>
  <si>
    <t>Harmonized Cue sheet drop down fields and their values</t>
  </si>
  <si>
    <t>Upper portion of the Harmonized Cue sheet</t>
  </si>
  <si>
    <t>Field</t>
  </si>
  <si>
    <t>Drop Down Values</t>
  </si>
  <si>
    <t>Cue Sheet Classification</t>
  </si>
  <si>
    <t>Original</t>
  </si>
  <si>
    <t>Revision</t>
  </si>
  <si>
    <t>Draft</t>
  </si>
  <si>
    <t>Production Type</t>
  </si>
  <si>
    <t>Not A Series</t>
  </si>
  <si>
    <t>Series</t>
  </si>
  <si>
    <t>Production Category</t>
  </si>
  <si>
    <t>Animation, Cartoon</t>
  </si>
  <si>
    <t>Commercials</t>
  </si>
  <si>
    <t>Documentary</t>
  </si>
  <si>
    <t>Feature Film, Theatrical, TV Movie, Movie</t>
  </si>
  <si>
    <t>Infomercial, Paid Program</t>
  </si>
  <si>
    <t>Mini-Series</t>
  </si>
  <si>
    <t>Multimedia</t>
  </si>
  <si>
    <t>News</t>
  </si>
  <si>
    <t>One Offs, Non Series</t>
  </si>
  <si>
    <t>Other</t>
  </si>
  <si>
    <t>Reality</t>
  </si>
  <si>
    <t>TV Series, Cable Series etc</t>
  </si>
  <si>
    <t>Soap Opera, Tele-Novelas</t>
  </si>
  <si>
    <t>Specials</t>
  </si>
  <si>
    <t>Sporting Event, Sports Related Programme</t>
  </si>
  <si>
    <t>Trailers</t>
  </si>
  <si>
    <t>Version</t>
  </si>
  <si>
    <t>Yes</t>
  </si>
  <si>
    <t>No</t>
  </si>
  <si>
    <t>Version Category</t>
  </si>
  <si>
    <t>3-D</t>
  </si>
  <si>
    <t>Airline</t>
  </si>
  <si>
    <t>App</t>
  </si>
  <si>
    <t>Black and White</t>
  </si>
  <si>
    <t xml:space="preserve">Cable </t>
  </si>
  <si>
    <t>Color</t>
  </si>
  <si>
    <t>Director's Cut</t>
  </si>
  <si>
    <t>Digital Service Provider</t>
  </si>
  <si>
    <t>Domestic</t>
  </si>
  <si>
    <t>Home Video</t>
  </si>
  <si>
    <t>Internet</t>
  </si>
  <si>
    <t>International</t>
  </si>
  <si>
    <t>Long</t>
  </si>
  <si>
    <t>Music Video</t>
  </si>
  <si>
    <t>Network</t>
  </si>
  <si>
    <t>New Dubbing</t>
  </si>
  <si>
    <t>New Music</t>
  </si>
  <si>
    <t>Restored</t>
  </si>
  <si>
    <t xml:space="preserve">Short </t>
  </si>
  <si>
    <t>Silent Movie</t>
  </si>
  <si>
    <t>Syndicated</t>
  </si>
  <si>
    <t>Theatrical</t>
  </si>
  <si>
    <t>Theme Park</t>
  </si>
  <si>
    <t>Version Territory/Country</t>
  </si>
  <si>
    <t>CANADA</t>
  </si>
  <si>
    <t>USA</t>
  </si>
  <si>
    <t>WORLD</t>
  </si>
  <si>
    <t>AFGHANISTAN</t>
  </si>
  <si>
    <t>AFRICA</t>
  </si>
  <si>
    <t>ALBANIA</t>
  </si>
  <si>
    <t>ALGERIA</t>
  </si>
  <si>
    <t>AMERICA</t>
  </si>
  <si>
    <t>AMERICAN CONTINENT</t>
  </si>
  <si>
    <t>ANDORRA</t>
  </si>
  <si>
    <t>ANGOLA</t>
  </si>
  <si>
    <t>ANTIGUA AND BARBUDA</t>
  </si>
  <si>
    <t>ANTILLES</t>
  </si>
  <si>
    <t>ARGENTINA</t>
  </si>
  <si>
    <t>ARMENIA</t>
  </si>
  <si>
    <t>ASIA</t>
  </si>
  <si>
    <t>AUSTRALASIA</t>
  </si>
  <si>
    <t>AUSTRALIA</t>
  </si>
  <si>
    <t>AUSTRIA</t>
  </si>
  <si>
    <t>AZERBAIJAN</t>
  </si>
  <si>
    <t>BAHAMAS</t>
  </si>
  <si>
    <t>BAHRAIN</t>
  </si>
  <si>
    <t>BALKANS</t>
  </si>
  <si>
    <t>BALTIC STATES</t>
  </si>
  <si>
    <t>BANGLADESH</t>
  </si>
  <si>
    <t>BARBADOS</t>
  </si>
  <si>
    <t>BELARUS</t>
  </si>
  <si>
    <t>BELGIUM</t>
  </si>
  <si>
    <t>BELIZE</t>
  </si>
  <si>
    <t>BENIN</t>
  </si>
  <si>
    <t>BHUTAN</t>
  </si>
  <si>
    <t>BOLIVIA</t>
  </si>
  <si>
    <t>BOSNIA AND HERZEGOVINA</t>
  </si>
  <si>
    <t>BOTSWANA</t>
  </si>
  <si>
    <t>BRAZIL</t>
  </si>
  <si>
    <t>BRITISH ISLES</t>
  </si>
  <si>
    <t>BRUNEI DARUSSALAM</t>
  </si>
  <si>
    <t>BULGARIA</t>
  </si>
  <si>
    <t>BURKINA FASO</t>
  </si>
  <si>
    <t>BURMA</t>
  </si>
  <si>
    <t>BURUNDI</t>
  </si>
  <si>
    <t>CAMBODIA</t>
  </si>
  <si>
    <t>CAMEROON</t>
  </si>
  <si>
    <t>CAPE VERDE</t>
  </si>
  <si>
    <t>CENTRAL AFRICAN REPUBLIC</t>
  </si>
  <si>
    <t>CENTRAL AMERICA</t>
  </si>
  <si>
    <t>CHAD</t>
  </si>
  <si>
    <t>CHILE</t>
  </si>
  <si>
    <t>CHINA</t>
  </si>
  <si>
    <t>COLOMBIA</t>
  </si>
  <si>
    <t>COMOROS</t>
  </si>
  <si>
    <t>CONGO, THE DEMOCRATIC REPUBLIC OF THE</t>
  </si>
  <si>
    <t>COSTA RICA</t>
  </si>
  <si>
    <t>COTE D'IVOIRE</t>
  </si>
  <si>
    <t>CORATIA</t>
  </si>
  <si>
    <t>CUBA</t>
  </si>
  <si>
    <t>CYPRUS</t>
  </si>
  <si>
    <t>CZECH REPUBLIC</t>
  </si>
  <si>
    <t>DENMARK</t>
  </si>
  <si>
    <t>DJIBOUTI</t>
  </si>
  <si>
    <t>DOMINICA</t>
  </si>
  <si>
    <t>DOMINICAN REPUBLIC</t>
  </si>
  <si>
    <t>EASTERN EUROPE</t>
  </si>
  <si>
    <t>ECUADOR</t>
  </si>
  <si>
    <t>EGYPT</t>
  </si>
  <si>
    <t>EL SALVADOR</t>
  </si>
  <si>
    <t>EQUATORIAL GUINEA</t>
  </si>
  <si>
    <t>ERITREA</t>
  </si>
  <si>
    <t>ESTONIA</t>
  </si>
  <si>
    <t>ETHIOPIA</t>
  </si>
  <si>
    <t>EUROPE</t>
  </si>
  <si>
    <t>EUROPEAN CONTINENT</t>
  </si>
  <si>
    <t>FIJI</t>
  </si>
  <si>
    <t>FINLAND</t>
  </si>
  <si>
    <t xml:space="preserve">FRANCE </t>
  </si>
  <si>
    <t>FRENCH POLYNESIA</t>
  </si>
  <si>
    <t>GABON</t>
  </si>
  <si>
    <t>GAMBIA</t>
  </si>
  <si>
    <t>GEORGIA</t>
  </si>
  <si>
    <t>GERMANY</t>
  </si>
  <si>
    <t>GHANA</t>
  </si>
  <si>
    <t>GREECE</t>
  </si>
  <si>
    <t>GRENADA</t>
  </si>
  <si>
    <t>GSA COUNTRIES</t>
  </si>
  <si>
    <t>GUATEMALA</t>
  </si>
  <si>
    <t>GUINEA</t>
  </si>
  <si>
    <t>GUINEA-BISSAU</t>
  </si>
  <si>
    <t>GUYANA</t>
  </si>
  <si>
    <t>HAITI</t>
  </si>
  <si>
    <t>HOLY SEE (VATICAN CITY STATE)</t>
  </si>
  <si>
    <t>HONDURAS</t>
  </si>
  <si>
    <t>HONG KONG</t>
  </si>
  <si>
    <t>HUNGARY</t>
  </si>
  <si>
    <t>ICELAND</t>
  </si>
  <si>
    <t>INDIA</t>
  </si>
  <si>
    <t>INDONESIA</t>
  </si>
  <si>
    <t>IRAN</t>
  </si>
  <si>
    <t>IRAQ</t>
  </si>
  <si>
    <t>IRELAND</t>
  </si>
  <si>
    <t>ISRAEL</t>
  </si>
  <si>
    <t>ITALY</t>
  </si>
  <si>
    <t>JAMAICA</t>
  </si>
  <si>
    <t>JAPAN</t>
  </si>
  <si>
    <t>JORDAN</t>
  </si>
  <si>
    <t>KAZAKHSTAN</t>
  </si>
  <si>
    <t>KENYA</t>
  </si>
  <si>
    <t>KIRIBATI</t>
  </si>
  <si>
    <t>KUWAIT</t>
  </si>
  <si>
    <t>KYRGYZSTAN</t>
  </si>
  <si>
    <t>LAO PEOPLE'S DEMOCRATIC REPUBLIC</t>
  </si>
  <si>
    <t>LATVIA</t>
  </si>
  <si>
    <t>LEBANON</t>
  </si>
  <si>
    <t>LESOTHO</t>
  </si>
  <si>
    <t>LIBERIA</t>
  </si>
  <si>
    <t>LIBYA</t>
  </si>
  <si>
    <t>LIECHTENSTEIN</t>
  </si>
  <si>
    <t>LITHUANIA</t>
  </si>
  <si>
    <t>LUXEMBOURG</t>
  </si>
  <si>
    <t>MACEDONIA</t>
  </si>
  <si>
    <t>MADAGASCAR</t>
  </si>
  <si>
    <t>MALAWI</t>
  </si>
  <si>
    <t>MALAYSIA</t>
  </si>
  <si>
    <t>MALDIVES</t>
  </si>
  <si>
    <t>MALI</t>
  </si>
  <si>
    <t>MALTA</t>
  </si>
  <si>
    <t>MARSHALL ISLANDS</t>
  </si>
  <si>
    <t>MAURITANIA</t>
  </si>
  <si>
    <t>MAURITIUS</t>
  </si>
  <si>
    <t>MEXICO</t>
  </si>
  <si>
    <t>MICRONESIA</t>
  </si>
  <si>
    <t>MIDDLE EAST</t>
  </si>
  <si>
    <t>MOLDOVA</t>
  </si>
  <si>
    <t>MONACO</t>
  </si>
  <si>
    <t>MONGOLIA</t>
  </si>
  <si>
    <t>MOROCCO</t>
  </si>
  <si>
    <t>MOZAMBIQUE</t>
  </si>
  <si>
    <t>MYANMAR</t>
  </si>
  <si>
    <t>NAMIBIA</t>
  </si>
  <si>
    <t xml:space="preserve">NAURU </t>
  </si>
  <si>
    <t>NEPAL</t>
  </si>
  <si>
    <t>NETHERLANDS</t>
  </si>
  <si>
    <t>NEW ZEALAND</t>
  </si>
  <si>
    <t>NICARAGUA</t>
  </si>
  <si>
    <t>NIGER</t>
  </si>
  <si>
    <t>NIGERIA</t>
  </si>
  <si>
    <t>NORDIC COUNTRIES</t>
  </si>
  <si>
    <t>NORTH AFRICA</t>
  </si>
  <si>
    <t>NORTH AMERICA</t>
  </si>
  <si>
    <t>NORTH KOREA</t>
  </si>
  <si>
    <t>NORWAY</t>
  </si>
  <si>
    <t>OCEANIA</t>
  </si>
  <si>
    <t>OMAN</t>
  </si>
  <si>
    <t>PAKISTAN</t>
  </si>
  <si>
    <t>PALAU</t>
  </si>
  <si>
    <t>PANAMA</t>
  </si>
  <si>
    <t>PAPUA NEW GUINEA</t>
  </si>
  <si>
    <t>PARAGUAY</t>
  </si>
  <si>
    <t>PERU</t>
  </si>
  <si>
    <t>PHILIPPINES</t>
  </si>
  <si>
    <t>POLAND</t>
  </si>
  <si>
    <t>PORTUGAL</t>
  </si>
  <si>
    <t>PUERTO RICO</t>
  </si>
  <si>
    <t>QATAR</t>
  </si>
  <si>
    <t>ROMANIA</t>
  </si>
  <si>
    <t>RUSSIAN FEDERATION</t>
  </si>
  <si>
    <t>RWANDA</t>
  </si>
  <si>
    <t>SAINT KITTS AND NEVIS</t>
  </si>
  <si>
    <t>SAINT LUCIA</t>
  </si>
  <si>
    <t>SAINT VINCENT AND THE GRENADINES</t>
  </si>
  <si>
    <t>SAMOA</t>
  </si>
  <si>
    <t>SAN MARINO</t>
  </si>
  <si>
    <t>SAO TOME AND PRINCIPE</t>
  </si>
  <si>
    <t>SAUDI ARABIA</t>
  </si>
  <si>
    <t>SCANDINAVIA</t>
  </si>
  <si>
    <t>SENEGAL</t>
  </si>
  <si>
    <t>SERVIA AND MONTENEGRO</t>
  </si>
  <si>
    <t>SEYCHELLES</t>
  </si>
  <si>
    <t>SIERRA LEONE</t>
  </si>
  <si>
    <t>SINGAPORE</t>
  </si>
  <si>
    <t>SLOVAKIA</t>
  </si>
  <si>
    <t>SLOVENIA</t>
  </si>
  <si>
    <t>SOLOMON ISLANDS</t>
  </si>
  <si>
    <t>SOMALIA</t>
  </si>
  <si>
    <t>SOUTH AFRICA</t>
  </si>
  <si>
    <t>SOUTH AMERICA</t>
  </si>
  <si>
    <t>SOUTH EAST ASIA</t>
  </si>
  <si>
    <t>SOUTH KOREA</t>
  </si>
  <si>
    <t xml:space="preserve">SPAIN </t>
  </si>
  <si>
    <t>SRI LANKA</t>
  </si>
  <si>
    <t>SUDAN</t>
  </si>
  <si>
    <t>SURINAME</t>
  </si>
  <si>
    <t>SWAZILAND</t>
  </si>
  <si>
    <t>SWEDEN</t>
  </si>
  <si>
    <t>SWITZERLAND</t>
  </si>
  <si>
    <t>SYRIA</t>
  </si>
  <si>
    <t>TAIWAN</t>
  </si>
  <si>
    <t>TAJIKISTAN</t>
  </si>
  <si>
    <t>TANZANIA</t>
  </si>
  <si>
    <t>THAILAND</t>
  </si>
  <si>
    <t>TIMOR-LESTE</t>
  </si>
  <si>
    <t>TOGO</t>
  </si>
  <si>
    <t>TONGA</t>
  </si>
  <si>
    <t>TRINIDAD AND TOBAGO</t>
  </si>
  <si>
    <t>TUNISIA</t>
  </si>
  <si>
    <t>TURKEY</t>
  </si>
  <si>
    <t>TURKMENISTAN</t>
  </si>
  <si>
    <t>TUVALU</t>
  </si>
  <si>
    <t>UGANDA</t>
  </si>
  <si>
    <t>UKRAINE</t>
  </si>
  <si>
    <t>UNITED ARAB EMIRATES</t>
  </si>
  <si>
    <t>UNITED KINGDOM</t>
  </si>
  <si>
    <t>URUGUAY</t>
  </si>
  <si>
    <t>USSR</t>
  </si>
  <si>
    <t>UZBEKISTAN</t>
  </si>
  <si>
    <t>VANUATU</t>
  </si>
  <si>
    <t>VENEZUELA</t>
  </si>
  <si>
    <t>VIETNAM</t>
  </si>
  <si>
    <t>WEST INDIES</t>
  </si>
  <si>
    <t>WESTERN SAHARA</t>
  </si>
  <si>
    <t>YEMEN</t>
  </si>
  <si>
    <t>ZAIRE</t>
  </si>
  <si>
    <t>ZAMBIA</t>
  </si>
  <si>
    <t>ZIMBABWE</t>
  </si>
  <si>
    <t>Territory of First Broadcast</t>
  </si>
  <si>
    <t>Language</t>
  </si>
  <si>
    <t>English</t>
  </si>
  <si>
    <t>French</t>
  </si>
  <si>
    <t>Abkhazian</t>
  </si>
  <si>
    <t>Afar</t>
  </si>
  <si>
    <t>Afrikaans</t>
  </si>
  <si>
    <t>Albanian</t>
  </si>
  <si>
    <t>Amharic</t>
  </si>
  <si>
    <t>Arabic</t>
  </si>
  <si>
    <t>Armenian</t>
  </si>
  <si>
    <t>Assamese</t>
  </si>
  <si>
    <t>Aymara</t>
  </si>
  <si>
    <t>Azerbaijani</t>
  </si>
  <si>
    <t>Bashkir</t>
  </si>
  <si>
    <t>Basque</t>
  </si>
  <si>
    <t>Bengali</t>
  </si>
  <si>
    <t>Bhutani</t>
  </si>
  <si>
    <t>Bihari</t>
  </si>
  <si>
    <t>Bislama</t>
  </si>
  <si>
    <t>Breton</t>
  </si>
  <si>
    <t>Bulgarian</t>
  </si>
  <si>
    <t>Burmese</t>
  </si>
  <si>
    <t>Byelorussian</t>
  </si>
  <si>
    <t>Cambodian</t>
  </si>
  <si>
    <t>Catalan</t>
  </si>
  <si>
    <t>Chinese</t>
  </si>
  <si>
    <t>Corsican</t>
  </si>
  <si>
    <t>Croatian</t>
  </si>
  <si>
    <t>Czech</t>
  </si>
  <si>
    <t>Danish</t>
  </si>
  <si>
    <t>Dutch</t>
  </si>
  <si>
    <t>Esperanto</t>
  </si>
  <si>
    <t>Estonian</t>
  </si>
  <si>
    <t>Faeroese</t>
  </si>
  <si>
    <t>Fiji</t>
  </si>
  <si>
    <t>Finnish</t>
  </si>
  <si>
    <t>Frisian</t>
  </si>
  <si>
    <t>Galician</t>
  </si>
  <si>
    <t>Georgian</t>
  </si>
  <si>
    <t>German</t>
  </si>
  <si>
    <t>Greek</t>
  </si>
  <si>
    <t>Greenlandic</t>
  </si>
  <si>
    <t>Guarani</t>
  </si>
  <si>
    <t>Gujarati</t>
  </si>
  <si>
    <t>Hausa</t>
  </si>
  <si>
    <t>Hawaii</t>
  </si>
  <si>
    <t>Hebrew</t>
  </si>
  <si>
    <t>Hindi</t>
  </si>
  <si>
    <t>Hungarian</t>
  </si>
  <si>
    <t>Icelandic</t>
  </si>
  <si>
    <t>Indonesian</t>
  </si>
  <si>
    <t>Interlingua</t>
  </si>
  <si>
    <t>Interlingue</t>
  </si>
  <si>
    <t>Inupiak</t>
  </si>
  <si>
    <t>Irish</t>
  </si>
  <si>
    <t>Italian</t>
  </si>
  <si>
    <t>Japanese</t>
  </si>
  <si>
    <t>Javanese</t>
  </si>
  <si>
    <t>Kannada</t>
  </si>
  <si>
    <t>Kashmiri</t>
  </si>
  <si>
    <t>Kazakh</t>
  </si>
  <si>
    <t>Kinyarwanda</t>
  </si>
  <si>
    <t>Kirghiz</t>
  </si>
  <si>
    <t>Kirundi</t>
  </si>
  <si>
    <t>Korean</t>
  </si>
  <si>
    <t>Kurdish</t>
  </si>
  <si>
    <t>Laothian</t>
  </si>
  <si>
    <t>Latin</t>
  </si>
  <si>
    <t>Latvian</t>
  </si>
  <si>
    <t>Lingala</t>
  </si>
  <si>
    <t>Lithuanian</t>
  </si>
  <si>
    <t>Macedonian</t>
  </si>
  <si>
    <t>Malagasy</t>
  </si>
  <si>
    <t>Malay</t>
  </si>
  <si>
    <t>Malayalam</t>
  </si>
  <si>
    <t>Maltese</t>
  </si>
  <si>
    <t>Maori</t>
  </si>
  <si>
    <t>Marathi</t>
  </si>
  <si>
    <t>Moldavian</t>
  </si>
  <si>
    <t>Mongolian</t>
  </si>
  <si>
    <t>Nauru</t>
  </si>
  <si>
    <t>Ndebele</t>
  </si>
  <si>
    <t>Nepali</t>
  </si>
  <si>
    <t>North Sotho</t>
  </si>
  <si>
    <t>Norwegian</t>
  </si>
  <si>
    <t>Occitan</t>
  </si>
  <si>
    <t>Oriya</t>
  </si>
  <si>
    <t>Oromo</t>
  </si>
  <si>
    <t>Papiamento</t>
  </si>
  <si>
    <t>Pashto</t>
  </si>
  <si>
    <t>Polish</t>
  </si>
  <si>
    <t>Portuguese</t>
  </si>
  <si>
    <t>Punjabi</t>
  </si>
  <si>
    <t>Quechua</t>
  </si>
  <si>
    <t>Rhaeto-Romance</t>
  </si>
  <si>
    <t>Romanian</t>
  </si>
  <si>
    <t>Russian</t>
  </si>
  <si>
    <t>Samoan</t>
  </si>
  <si>
    <t>Sangro</t>
  </si>
  <si>
    <t>Sanskrit</t>
  </si>
  <si>
    <t>Scots Gaelic</t>
  </si>
  <si>
    <t>Serbian</t>
  </si>
  <si>
    <t>Serbo-Croatian</t>
  </si>
  <si>
    <t>Sesotho</t>
  </si>
  <si>
    <t>Setswana</t>
  </si>
  <si>
    <t>Shona</t>
  </si>
  <si>
    <t>Sindhi</t>
  </si>
  <si>
    <t>Singhalese</t>
  </si>
  <si>
    <t>Siswati</t>
  </si>
  <si>
    <t>Slovak</t>
  </si>
  <si>
    <t>Slovenian</t>
  </si>
  <si>
    <t>Somali</t>
  </si>
  <si>
    <t>Spanish</t>
  </si>
  <si>
    <t>Sudanese</t>
  </si>
  <si>
    <t>Swahili</t>
  </si>
  <si>
    <t>Swedish</t>
  </si>
  <si>
    <t>Tagalog</t>
  </si>
  <si>
    <t>Tajik</t>
  </si>
  <si>
    <t>Tamil</t>
  </si>
  <si>
    <t>Tatar</t>
  </si>
  <si>
    <t>Telugu</t>
  </si>
  <si>
    <t>Thai</t>
  </si>
  <si>
    <t>Tibetan</t>
  </si>
  <si>
    <t>Tigrinya</t>
  </si>
  <si>
    <t>Tonga</t>
  </si>
  <si>
    <t>Tsonga</t>
  </si>
  <si>
    <t>Turkish</t>
  </si>
  <si>
    <t>Turkmen</t>
  </si>
  <si>
    <t>Twi</t>
  </si>
  <si>
    <t>Ukranian</t>
  </si>
  <si>
    <t>Urdu</t>
  </si>
  <si>
    <t>Uzbek</t>
  </si>
  <si>
    <t>Venda</t>
  </si>
  <si>
    <t>Vietnamese</t>
  </si>
  <si>
    <t>Volapuk</t>
  </si>
  <si>
    <t>Welsh</t>
  </si>
  <si>
    <t>Wolof</t>
  </si>
  <si>
    <t>Xhosa</t>
  </si>
  <si>
    <t>Yiddish</t>
  </si>
  <si>
    <t>Yoruba</t>
  </si>
  <si>
    <t>Zulu</t>
  </si>
  <si>
    <t>Country of Production 1</t>
  </si>
  <si>
    <t>Country of Production 2</t>
  </si>
  <si>
    <t>Country of Production 3</t>
  </si>
  <si>
    <t>Role of Cue Sheet Provider</t>
  </si>
  <si>
    <t>Broadcaster</t>
  </si>
  <si>
    <t>Composer</t>
  </si>
  <si>
    <t>Distributor</t>
  </si>
  <si>
    <t>Producer</t>
  </si>
  <si>
    <t>Publisher</t>
  </si>
  <si>
    <t>AV interested Party Role</t>
  </si>
  <si>
    <t>Actor</t>
  </si>
  <si>
    <t>Author of Screenplay</t>
  </si>
  <si>
    <t>Author of Sub-Titles</t>
  </si>
  <si>
    <t>Director</t>
  </si>
  <si>
    <t>Director of Photography</t>
  </si>
  <si>
    <t>Editor</t>
  </si>
  <si>
    <t>Production Company</t>
  </si>
  <si>
    <t>Sound Engineer</t>
  </si>
  <si>
    <t>Cue sheet Details portion of the Harmonized Cue Sheet</t>
  </si>
  <si>
    <t>Music Source</t>
  </si>
  <si>
    <t>Specially Commissioned</t>
  </si>
  <si>
    <t>Library/Production</t>
  </si>
  <si>
    <t>Pre-existing</t>
  </si>
  <si>
    <t>Unspecified</t>
  </si>
  <si>
    <t>Music Interested Party Role</t>
  </si>
  <si>
    <t>Author, Writer, Lyricist</t>
  </si>
  <si>
    <t>Adaptor</t>
  </si>
  <si>
    <t>Administrator</t>
  </si>
  <si>
    <t>Arranger</t>
  </si>
  <si>
    <t>Composer/Author</t>
  </si>
  <si>
    <t>Original Publisher</t>
  </si>
  <si>
    <t>Substitute Publisher</t>
  </si>
  <si>
    <t>Publisher Income Participant</t>
  </si>
  <si>
    <t>Associated Performer</t>
  </si>
  <si>
    <t>Sub-Authro</t>
  </si>
  <si>
    <t>Sub-Publisher</t>
  </si>
  <si>
    <t>Sub-Arranger</t>
  </si>
  <si>
    <t>Translator</t>
  </si>
  <si>
    <t>Society of Affiliation</t>
  </si>
  <si>
    <t>Non Society</t>
  </si>
  <si>
    <t>AV Work IP Role</t>
  </si>
  <si>
    <t>Not a Series</t>
  </si>
  <si>
    <t>Cue Usage</t>
  </si>
  <si>
    <t>Background</t>
  </si>
  <si>
    <t>Closing Theme</t>
  </si>
  <si>
    <t>Featured/Visual</t>
  </si>
  <si>
    <t>Opening Theme</t>
  </si>
  <si>
    <t>Logo</t>
  </si>
  <si>
    <t>Origin</t>
  </si>
  <si>
    <t>Cable</t>
  </si>
  <si>
    <t>Director’s cut</t>
  </si>
  <si>
    <t>Short</t>
  </si>
  <si>
    <t>One Offs, Non-Series</t>
  </si>
  <si>
    <t>TV Series, Cable Series, etc.</t>
  </si>
  <si>
    <t>Works IP Role</t>
  </si>
  <si>
    <t>Sub-Author</t>
  </si>
  <si>
    <t>Akan</t>
  </si>
  <si>
    <t>Aragonese</t>
  </si>
  <si>
    <t>Avaric</t>
  </si>
  <si>
    <t>Avestan</t>
  </si>
  <si>
    <t>Bambara</t>
  </si>
  <si>
    <t>Belarusian</t>
  </si>
  <si>
    <t>Bihari languages</t>
  </si>
  <si>
    <t>Bosnian</t>
  </si>
  <si>
    <t>Central Khmer</t>
  </si>
  <si>
    <t>Chamorro</t>
  </si>
  <si>
    <t>Chechen</t>
  </si>
  <si>
    <t>Church Slavic</t>
  </si>
  <si>
    <t>Chuvash</t>
  </si>
  <si>
    <t>Cornish</t>
  </si>
  <si>
    <t>Cree</t>
  </si>
  <si>
    <t>Dhivehi</t>
  </si>
  <si>
    <t>Dzongkha</t>
  </si>
  <si>
    <t>Ewe</t>
  </si>
  <si>
    <t>Faroese</t>
  </si>
  <si>
    <t>Fijian</t>
  </si>
  <si>
    <t>Fulah</t>
  </si>
  <si>
    <t>Ganda</t>
  </si>
  <si>
    <t>Haitian</t>
  </si>
  <si>
    <t>Herero</t>
  </si>
  <si>
    <t>Hiri Motu</t>
  </si>
  <si>
    <t>Ido</t>
  </si>
  <si>
    <t>Igbo</t>
  </si>
  <si>
    <t>Interlingua (International Auxiliary Language Association)</t>
  </si>
  <si>
    <t>Inuktitut</t>
  </si>
  <si>
    <t>Inupiaq</t>
  </si>
  <si>
    <t>Kalaallisut</t>
  </si>
  <si>
    <t>Kanuri</t>
  </si>
  <si>
    <t>Kikuyu</t>
  </si>
  <si>
    <t>Komi</t>
  </si>
  <si>
    <t>Kongo</t>
  </si>
  <si>
    <t>Kuanyama</t>
  </si>
  <si>
    <t>Lao</t>
  </si>
  <si>
    <t>Limburgan</t>
  </si>
  <si>
    <t>Luba-Katanga</t>
  </si>
  <si>
    <t>Luxembourgish</t>
  </si>
  <si>
    <t>Malay (macrolanguage)</t>
  </si>
  <si>
    <t>Manx</t>
  </si>
  <si>
    <t>Marshallese</t>
  </si>
  <si>
    <t>Modern Greek (1453-)</t>
  </si>
  <si>
    <t>Navajo</t>
  </si>
  <si>
    <t>Ndonga</t>
  </si>
  <si>
    <t>North Ndebele</t>
  </si>
  <si>
    <t>Northern Sami</t>
  </si>
  <si>
    <t>Norwegian Bokmål</t>
  </si>
  <si>
    <t>Norwegian Nynorsk</t>
  </si>
  <si>
    <t>Nyanja</t>
  </si>
  <si>
    <t>Occitan (post 1500)</t>
  </si>
  <si>
    <t>Ojibwa</t>
  </si>
  <si>
    <t>Ossetian</t>
  </si>
  <si>
    <t>Pali</t>
  </si>
  <si>
    <t>Panjabi</t>
  </si>
  <si>
    <t>Persian</t>
  </si>
  <si>
    <t>Pushto</t>
  </si>
  <si>
    <t>Romansh</t>
  </si>
  <si>
    <t>Rundi</t>
  </si>
  <si>
    <t>Sango</t>
  </si>
  <si>
    <t>Sardinian</t>
  </si>
  <si>
    <t>Scottish Gaelic</t>
  </si>
  <si>
    <t>Sichuan Yi</t>
  </si>
  <si>
    <t>Sinhala</t>
  </si>
  <si>
    <t>South Ndebele</t>
  </si>
  <si>
    <t>Southern Sotho</t>
  </si>
  <si>
    <t>Sundanese</t>
  </si>
  <si>
    <t>Swahili (macrolanguage)</t>
  </si>
  <si>
    <t>Swati</t>
  </si>
  <si>
    <t>Tahitian</t>
  </si>
  <si>
    <t>Tonga (Tonga Islands)</t>
  </si>
  <si>
    <t>Tswana</t>
  </si>
  <si>
    <t>Uighur</t>
  </si>
  <si>
    <t>Ukrainian</t>
  </si>
  <si>
    <t>Volapük</t>
  </si>
  <si>
    <t>Walloon</t>
  </si>
  <si>
    <t>Western Frisian</t>
  </si>
  <si>
    <t>Zhuang</t>
  </si>
  <si>
    <t xml:space="preserve">UFW </t>
  </si>
  <si>
    <t>Countries &amp; Territories</t>
  </si>
  <si>
    <t>CROATIA</t>
  </si>
  <si>
    <t>FRANCE</t>
  </si>
  <si>
    <t>NAURU</t>
  </si>
  <si>
    <t>SERBIA AND MONTENEGRO</t>
  </si>
  <si>
    <t>SPAIN</t>
  </si>
  <si>
    <t>VIET NAM</t>
  </si>
  <si>
    <t>CISAC Society Code</t>
  </si>
  <si>
    <t>099</t>
  </si>
  <si>
    <t>001</t>
  </si>
  <si>
    <t>Israel</t>
  </si>
  <si>
    <t>002</t>
  </si>
  <si>
    <t>Brazil</t>
  </si>
  <si>
    <t>003</t>
  </si>
  <si>
    <t>Greece</t>
  </si>
  <si>
    <t>004</t>
  </si>
  <si>
    <t>Uruguay</t>
  </si>
  <si>
    <t>005</t>
  </si>
  <si>
    <t>Austria</t>
  </si>
  <si>
    <t>007</t>
  </si>
  <si>
    <t>Peru</t>
  </si>
  <si>
    <t>008</t>
  </si>
  <si>
    <t>Australia</t>
  </si>
  <si>
    <t>009</t>
  </si>
  <si>
    <t>Hungary</t>
  </si>
  <si>
    <t>010</t>
  </si>
  <si>
    <t>011</t>
  </si>
  <si>
    <t>012</t>
  </si>
  <si>
    <t>014</t>
  </si>
  <si>
    <t>Argentina</t>
  </si>
  <si>
    <t>015</t>
  </si>
  <si>
    <t>Paraguay</t>
  </si>
  <si>
    <t>016</t>
  </si>
  <si>
    <t>Mali</t>
  </si>
  <si>
    <t>017</t>
  </si>
  <si>
    <t>018</t>
  </si>
  <si>
    <t>Guinea</t>
  </si>
  <si>
    <t>019</t>
  </si>
  <si>
    <t>Morocco</t>
  </si>
  <si>
    <t>020</t>
  </si>
  <si>
    <t>Canada</t>
  </si>
  <si>
    <t>021</t>
  </si>
  <si>
    <t>022</t>
  </si>
  <si>
    <t>Nigeria</t>
  </si>
  <si>
    <t>023</t>
  </si>
  <si>
    <t>Netherlands</t>
  </si>
  <si>
    <t>024</t>
  </si>
  <si>
    <t>Ivory Coast</t>
  </si>
  <si>
    <t>025</t>
  </si>
  <si>
    <t>Senegal</t>
  </si>
  <si>
    <t>026</t>
  </si>
  <si>
    <t>Hong Kong</t>
  </si>
  <si>
    <t>028</t>
  </si>
  <si>
    <t>Slovakia</t>
  </si>
  <si>
    <t>029</t>
  </si>
  <si>
    <t>Chile</t>
  </si>
  <si>
    <t>030</t>
  </si>
  <si>
    <t>031</t>
  </si>
  <si>
    <t>Czech Republic</t>
  </si>
  <si>
    <t>032</t>
  </si>
  <si>
    <t>Philippines</t>
  </si>
  <si>
    <t>033</t>
  </si>
  <si>
    <t>Madagascar</t>
  </si>
  <si>
    <t>035</t>
  </si>
  <si>
    <t>German Fed Rep</t>
  </si>
  <si>
    <t>036</t>
  </si>
  <si>
    <t>India</t>
  </si>
  <si>
    <t>037</t>
  </si>
  <si>
    <t>Benin</t>
  </si>
  <si>
    <t>038</t>
  </si>
  <si>
    <t>Japan</t>
  </si>
  <si>
    <t>039</t>
  </si>
  <si>
    <t>Bulgaria</t>
  </si>
  <si>
    <t>040</t>
  </si>
  <si>
    <t>Denmark</t>
  </si>
  <si>
    <t>041</t>
  </si>
  <si>
    <t>043</t>
  </si>
  <si>
    <t>Kenya</t>
  </si>
  <si>
    <t>044</t>
  </si>
  <si>
    <t>United Kingdom</t>
  </si>
  <si>
    <t>045</t>
  </si>
  <si>
    <t>Burkina Faso</t>
  </si>
  <si>
    <t>047</t>
  </si>
  <si>
    <t>Congo</t>
  </si>
  <si>
    <t>048</t>
  </si>
  <si>
    <t>Scandinavia</t>
  </si>
  <si>
    <t>049</t>
  </si>
  <si>
    <t>Algeria</t>
  </si>
  <si>
    <t>050</t>
  </si>
  <si>
    <t>051</t>
  </si>
  <si>
    <t>Switzerland</t>
  </si>
  <si>
    <t>052</t>
  </si>
  <si>
    <t>054</t>
  </si>
  <si>
    <t>055</t>
  </si>
  <si>
    <t>Belgium</t>
  </si>
  <si>
    <t>056</t>
  </si>
  <si>
    <t>France</t>
  </si>
  <si>
    <t>057</t>
  </si>
  <si>
    <t>Egypt</t>
  </si>
  <si>
    <t>058</t>
  </si>
  <si>
    <t>059</t>
  </si>
  <si>
    <t>Mexico</t>
  </si>
  <si>
    <t>060</t>
  </si>
  <si>
    <t>Venezuela</t>
  </si>
  <si>
    <t>061</t>
  </si>
  <si>
    <t>062</t>
  </si>
  <si>
    <t>063</t>
  </si>
  <si>
    <t>South Africa</t>
  </si>
  <si>
    <t>064</t>
  </si>
  <si>
    <t>Yugoslavia</t>
  </si>
  <si>
    <t>065</t>
  </si>
  <si>
    <t>Ecuador</t>
  </si>
  <si>
    <t>066</t>
  </si>
  <si>
    <t>069</t>
  </si>
  <si>
    <t>Portugal</t>
  </si>
  <si>
    <t>070</t>
  </si>
  <si>
    <t>071</t>
  </si>
  <si>
    <t>072</t>
  </si>
  <si>
    <t>Spain</t>
  </si>
  <si>
    <t>073</t>
  </si>
  <si>
    <t>074</t>
  </si>
  <si>
    <t>Italy</t>
  </si>
  <si>
    <t>075</t>
  </si>
  <si>
    <t>077</t>
  </si>
  <si>
    <t>Iceland</t>
  </si>
  <si>
    <t>078</t>
  </si>
  <si>
    <t>079</t>
  </si>
  <si>
    <t>Sweden</t>
  </si>
  <si>
    <t>080</t>
  </si>
  <si>
    <t>082</t>
  </si>
  <si>
    <t>084</t>
  </si>
  <si>
    <t>085</t>
  </si>
  <si>
    <t>086</t>
  </si>
  <si>
    <t>088</t>
  </si>
  <si>
    <t>089</t>
  </si>
  <si>
    <t>090</t>
  </si>
  <si>
    <t>091</t>
  </si>
  <si>
    <t>093</t>
  </si>
  <si>
    <t>094</t>
  </si>
  <si>
    <t>096</t>
  </si>
  <si>
    <t>097</t>
  </si>
  <si>
    <t>098</t>
  </si>
  <si>
    <t># de séq.</t>
  </si>
  <si>
    <t>"International Standard Work Code" assigné à cette œuvre.</t>
  </si>
  <si>
    <t>"International Standard Recording Code" assigné à cette œuvre.</t>
  </si>
  <si>
    <r>
      <rPr>
        <b/>
        <sz val="8"/>
        <color rgb="FF000000"/>
        <rFont val="Arial Narrow"/>
        <family val="2"/>
      </rPr>
      <t>Type de production :*</t>
    </r>
  </si>
  <si>
    <r>
      <rPr>
        <b/>
        <sz val="8"/>
        <color rgb="FF000000"/>
        <rFont val="Arial Narrow"/>
        <family val="2"/>
      </rPr>
      <t xml:space="preserve">Langue :  </t>
    </r>
  </si>
  <si>
    <r>
      <rPr>
        <b/>
        <sz val="11"/>
        <color rgb="FF000000"/>
        <rFont val="Arial Narrow"/>
        <family val="2"/>
      </rPr>
      <t>Libellé du champ</t>
    </r>
  </si>
  <si>
    <r>
      <rPr>
        <b/>
        <sz val="11"/>
        <color rgb="FF000000"/>
        <rFont val="Arial Narrow"/>
        <family val="2"/>
      </rPr>
      <t>Valeurs</t>
    </r>
  </si>
  <si>
    <t>Tout autre titre sous lequel le film, la série ou l’émission peut être connu incluant en langue étrangère</t>
  </si>
  <si>
    <t>Autres titres de la production</t>
  </si>
  <si>
    <t>Tout autre titre sous lequel l’épisode peut être connu incluant en langue étrangère</t>
  </si>
  <si>
    <t>Numéro de l'identifiant AV</t>
  </si>
  <si>
    <t>Identifiants internationaux de l’œuvre AV, EIDR, ISAN, etc.</t>
  </si>
  <si>
    <t>Oeuvres de commande</t>
  </si>
  <si>
    <t>Sauvegardez une copie du rapport de contenu musical harmonisé sur votre bureau local
Note importante : ne mettez pas à jour ce rapport de contenu musical à partir de votre navigateur car les fonctions y sont limitées</t>
  </si>
  <si>
    <t>Fin de la classeur</t>
  </si>
  <si>
    <t>Les champs  marqués d’un astérisque (*) sont obligatoires</t>
  </si>
  <si>
    <t>Rapport de contenu musical SOCAN (Les champs  marqués d’un astérisque (*) sont obligatoires)</t>
  </si>
  <si>
    <t>Terminologie des rapports de contenu musical</t>
  </si>
  <si>
    <t>Utilisation de la musique</t>
  </si>
  <si>
    <t>Source de la musique</t>
  </si>
  <si>
    <t>Type de droit</t>
  </si>
  <si>
    <t>Autre</t>
  </si>
  <si>
    <t>Éléments de données des rapports de contenu musical</t>
  </si>
  <si>
    <t>Musique</t>
  </si>
  <si>
    <t>Information sure le rapport de contenu musical</t>
  </si>
  <si>
    <t>Description</t>
  </si>
  <si>
    <t>Production</t>
  </si>
  <si>
    <t>ISWC</t>
  </si>
  <si>
    <t>ISRC</t>
  </si>
  <si>
    <r>
      <t xml:space="preserve">Existant/Licencié/Indépendant : </t>
    </r>
    <r>
      <rPr>
        <sz val="11"/>
        <color theme="1"/>
        <rFont val="Calibri"/>
        <family val="2"/>
        <scheme val="minor"/>
      </rPr>
      <t xml:space="preserve"> Une œuvre musicale qui existait avant la commande de la production AV, par exemple une chanson pop lancée commercialement.</t>
    </r>
  </si>
  <si>
    <r>
      <rPr>
        <b/>
        <sz val="11"/>
        <color theme="1"/>
        <rFont val="Calibri"/>
        <family val="2"/>
        <scheme val="minor"/>
      </rPr>
      <t>Musique de production/Musicothèque </t>
    </r>
    <r>
      <rPr>
        <sz val="11"/>
        <color theme="1"/>
        <rFont val="Calibri"/>
        <family val="2"/>
        <scheme val="minor"/>
      </rPr>
      <t>:  La musique de production (également connue sous le nom de musique de bibliothèque ou musicothèque) comprend une œuvre musicale et un enregistrement sonore dont les droits sont regroupés pour une synchronisation ou un doublage sous licence dans des productions audio ou audiovisuelles (des publicités télévisées ou radio aux longs métrages).</t>
    </r>
  </si>
  <si>
    <r>
      <rPr>
        <b/>
        <sz val="11"/>
        <color theme="1"/>
        <rFont val="Calibri"/>
        <family val="2"/>
        <scheme val="minor"/>
      </rPr>
      <t>Oeuvres de commande:</t>
    </r>
    <r>
      <rPr>
        <sz val="11"/>
        <color theme="1"/>
        <rFont val="Calibri"/>
        <family val="2"/>
        <scheme val="minor"/>
      </rPr>
      <t xml:space="preserve"> Oeuvre musicale originale de commande écrite spécifiquement pour une production audiovisuelle, (Terminologie parfois employée par le marché américain uniquement : score ou work-for-hire.)</t>
    </r>
  </si>
  <si>
    <r>
      <rPr>
        <b/>
        <sz val="11"/>
        <color theme="1"/>
        <rFont val="Calibri"/>
        <family val="2"/>
        <scheme val="minor"/>
      </rPr>
      <t xml:space="preserve">Thème d'ouverture (ou principal) </t>
    </r>
    <r>
      <rPr>
        <sz val="11"/>
        <color theme="1"/>
        <rFont val="Calibri"/>
        <family val="2"/>
        <scheme val="minor"/>
      </rPr>
      <t>: désigne la musique qui identifie un programme, un film ou une série au début ou à l'intérieur du programme, du film ou de la série.</t>
    </r>
  </si>
  <si>
    <r>
      <t xml:space="preserve">Musique de fond </t>
    </r>
    <r>
      <rPr>
        <sz val="11"/>
        <color theme="1"/>
        <rFont val="Calibri"/>
        <family val="2"/>
        <scheme val="minor"/>
      </rPr>
      <t>: Musique dramatique, musique de fond ou musique de partition s’entend de musique qui n’est ni un thème musical ni de la musique visuelle.</t>
    </r>
  </si>
  <si>
    <r>
      <rPr>
        <b/>
        <sz val="11"/>
        <color theme="1"/>
        <rFont val="Calibri"/>
        <family val="2"/>
        <scheme val="minor"/>
      </rPr>
      <t>Indicatif musical</t>
    </r>
    <r>
      <rPr>
        <sz val="11"/>
        <color theme="1"/>
        <rFont val="Calibri"/>
        <family val="2"/>
        <scheme val="minor"/>
      </rPr>
      <t xml:space="preserve"> : musique qui identifie la société de production au début et/ou à la fin d'une émission de télévision, d'un film ou d'une série télévisée et qui n'est pas un thème.</t>
    </r>
  </si>
  <si>
    <r>
      <rPr>
        <b/>
        <sz val="11"/>
        <color theme="1"/>
        <rFont val="Calibri"/>
        <family val="2"/>
        <scheme val="minor"/>
      </rPr>
      <t>Droit mécanique (reproduction)</t>
    </r>
    <r>
      <rPr>
        <sz val="11"/>
        <color theme="1"/>
        <rFont val="Calibri"/>
        <family val="2"/>
        <scheme val="minor"/>
      </rPr>
      <t> :  Le droit d’enregistrer, de reproduire et de distribuer une œuvre sur un support sonore (p. ex., fichiers numériques, CD, DVD, Blu-Ray, etc.)</t>
    </r>
  </si>
  <si>
    <r>
      <rPr>
        <b/>
        <sz val="11"/>
        <color theme="1"/>
        <rFont val="Calibri"/>
        <family val="2"/>
        <scheme val="minor"/>
      </rPr>
      <t>Droit d’exécution</t>
    </r>
    <r>
      <rPr>
        <sz val="11"/>
        <color theme="1"/>
        <rFont val="Calibri"/>
        <family val="2"/>
        <scheme val="minor"/>
      </rPr>
      <t> :  Le droit d’exécuter ou de transmettre publiquement des œuvres musicales, littéraires ou dramatiques en direct ou par le biais de médias enregistrés.</t>
    </r>
  </si>
  <si>
    <r>
      <rPr>
        <b/>
        <sz val="11"/>
        <color theme="1"/>
        <rFont val="Calibri"/>
        <family val="2"/>
        <scheme val="minor"/>
      </rPr>
      <t>Droit de synchronisation</t>
    </r>
    <r>
      <rPr>
        <sz val="11"/>
        <color theme="1"/>
        <rFont val="Calibri"/>
        <family val="2"/>
        <scheme val="minor"/>
      </rPr>
      <t> :  Le droit d’inclure et de combiner une œuvre, soit complètement, soit en partie, en relation temporelle avec des œuvres ou d’autres catégories pour la création d’une production audiovisuelle, d’une œuvre multimédia ou d’une base de données.</t>
    </r>
  </si>
  <si>
    <r>
      <rPr>
        <b/>
        <sz val="11"/>
        <color theme="1"/>
        <rFont val="Calibri"/>
        <family val="2"/>
        <scheme val="minor"/>
      </rPr>
      <t>Domaine public</t>
    </r>
    <r>
      <rPr>
        <sz val="11"/>
        <color theme="1"/>
        <rFont val="Calibri"/>
        <family val="2"/>
        <scheme val="minor"/>
      </rPr>
      <t> :  Les œuvres du domaine public sont celles dont les droits de propriété intellectuelle ont expiré, ont été perdus ou sont inapplicables. Comme les droits varient d’un pays à l’autre, une œuvre peut être soumise à des droits dans un pays et être dans le domaine public dans un autre.</t>
    </r>
  </si>
  <si>
    <r>
      <t xml:space="preserve">Condition 
</t>
    </r>
    <r>
      <rPr>
        <i/>
        <sz val="11"/>
        <color theme="1"/>
        <rFont val="Calibri"/>
        <family val="2"/>
        <scheme val="minor"/>
      </rPr>
      <t>O = obligatoire
C = conditionnel
F = faculatif</t>
    </r>
  </si>
  <si>
    <r>
      <rPr>
        <sz val="11"/>
        <color rgb="FF000000"/>
        <rFont val="Calibri"/>
        <family val="2"/>
        <scheme val="minor"/>
      </rPr>
      <t>Alphanumérique</t>
    </r>
  </si>
  <si>
    <r>
      <rPr>
        <sz val="11"/>
        <color rgb="FF000000"/>
        <rFont val="Calibri"/>
        <family val="2"/>
        <scheme val="minor"/>
      </rPr>
      <t>Titre d’un épisode</t>
    </r>
  </si>
  <si>
    <r>
      <rPr>
        <sz val="11"/>
        <color rgb="FF000000"/>
        <rFont val="Calibri"/>
        <family val="2"/>
        <scheme val="minor"/>
      </rPr>
      <t>Numéro assigné à un épisode</t>
    </r>
  </si>
  <si>
    <r>
      <rPr>
        <sz val="11"/>
        <color rgb="FF000000"/>
        <rFont val="Calibri"/>
        <family val="2"/>
        <scheme val="minor"/>
      </rPr>
      <t>Numéro assigné à une saison</t>
    </r>
  </si>
  <si>
    <r>
      <rPr>
        <sz val="11"/>
        <color rgb="FF000000"/>
        <rFont val="Calibri"/>
        <family val="2"/>
        <scheme val="minor"/>
      </rPr>
      <t>Durée HHMMSS</t>
    </r>
  </si>
  <si>
    <r>
      <rPr>
        <sz val="11"/>
        <color rgb="FF000000"/>
        <rFont val="Calibri"/>
        <family val="2"/>
        <scheme val="minor"/>
      </rPr>
      <t>Champ de texte ouvert pour inclure des informations supplémentaires sur la version, par exemple le nom du fournisseur de service numérique ou du diffuseur.</t>
    </r>
  </si>
  <si>
    <r>
      <rPr>
        <sz val="11"/>
        <color rgb="FF000000"/>
        <rFont val="Calibri"/>
        <family val="2"/>
        <scheme val="minor"/>
      </rPr>
      <t>Territoire ou pays pour lequel la version a été produite</t>
    </r>
  </si>
  <si>
    <r>
      <rPr>
        <sz val="11"/>
        <color rgb="FF000000"/>
        <rFont val="Calibri"/>
        <family val="2"/>
        <scheme val="minor"/>
      </rPr>
      <t>Date AAAA</t>
    </r>
  </si>
  <si>
    <r>
      <rPr>
        <sz val="11"/>
        <color rgb="FF000000"/>
        <rFont val="Calibri"/>
        <family val="2"/>
        <scheme val="minor"/>
      </rPr>
      <t xml:space="preserve">ISO 3133 2 </t>
    </r>
    <r>
      <rPr>
        <sz val="10"/>
        <color theme="1"/>
        <rFont val="Calibri"/>
        <family val="2"/>
        <scheme val="minor"/>
      </rPr>
      <t xml:space="preserve">
</t>
    </r>
    <r>
      <rPr>
        <sz val="11"/>
        <color rgb="FF000000"/>
        <rFont val="Calibri"/>
        <family val="2"/>
        <scheme val="minor"/>
      </rPr>
      <t>Alpha Code</t>
    </r>
  </si>
  <si>
    <r>
      <rPr>
        <sz val="11"/>
        <color rgb="FF000000"/>
        <rFont val="Calibri"/>
        <family val="2"/>
        <scheme val="minor"/>
      </rPr>
      <t>Date</t>
    </r>
    <r>
      <rPr>
        <sz val="10"/>
        <color theme="1"/>
        <rFont val="Calibri"/>
        <family val="2"/>
        <scheme val="minor"/>
      </rPr>
      <t xml:space="preserve">
</t>
    </r>
    <r>
      <rPr>
        <sz val="11"/>
        <color rgb="FF000000"/>
        <rFont val="Calibri"/>
        <family val="2"/>
        <scheme val="minor"/>
      </rPr>
      <t>AAAAMMJJ</t>
    </r>
  </si>
  <si>
    <r>
      <rPr>
        <sz val="11"/>
        <color rgb="FF000000"/>
        <rFont val="Calibri"/>
        <family val="2"/>
        <scheme val="minor"/>
      </rPr>
      <t>Numéro de séquence</t>
    </r>
  </si>
  <si>
    <r>
      <rPr>
        <sz val="11"/>
        <color rgb="FF000000"/>
        <rFont val="Calibri"/>
        <family val="2"/>
        <scheme val="minor"/>
      </rPr>
      <t>Titre de la musique</t>
    </r>
  </si>
  <si>
    <r>
      <rPr>
        <sz val="11"/>
        <color rgb="FF000000"/>
        <rFont val="Calibri"/>
        <family val="2"/>
        <scheme val="minor"/>
      </rPr>
      <t>Rôle de la partie musicale intéressée</t>
    </r>
  </si>
  <si>
    <r>
      <rPr>
        <sz val="11"/>
        <color rgb="FF000000"/>
        <rFont val="Calibri"/>
        <family val="2"/>
        <scheme val="minor"/>
      </rPr>
      <t>Parties intéressées dans l’œuvre musicale :</t>
    </r>
    <r>
      <rPr>
        <sz val="10"/>
        <color theme="1"/>
        <rFont val="Calibri"/>
        <family val="2"/>
        <scheme val="minor"/>
      </rPr>
      <t xml:space="preserve">
</t>
    </r>
    <r>
      <rPr>
        <sz val="11"/>
        <color rgb="FF000000"/>
        <rFont val="Calibri"/>
        <family val="2"/>
        <scheme val="minor"/>
      </rPr>
      <t>Auteur, parolier, etc.</t>
    </r>
  </si>
  <si>
    <r>
      <rPr>
        <sz val="11"/>
        <color rgb="FF000000"/>
        <rFont val="Calibri"/>
        <family val="2"/>
        <scheme val="minor"/>
      </rPr>
      <t>Nom de la partie musicale intéressée</t>
    </r>
  </si>
  <si>
    <r>
      <rPr>
        <sz val="11"/>
        <color rgb="FF000000"/>
        <rFont val="Calibri"/>
        <family val="2"/>
        <scheme val="minor"/>
      </rPr>
      <t>Nom du compositeur, de l’auteur, de l’éditeur, etc.</t>
    </r>
  </si>
  <si>
    <r>
      <rPr>
        <sz val="11"/>
        <color rgb="FF000000"/>
        <rFont val="Calibri"/>
        <family val="2"/>
        <scheme val="minor"/>
      </rPr>
      <t>Société d’affiliation</t>
    </r>
  </si>
  <si>
    <r>
      <rPr>
        <sz val="11"/>
        <color rgb="FF000000"/>
        <rFont val="Calibri"/>
        <family val="2"/>
        <scheme val="minor"/>
      </rPr>
      <t>CISAC 3</t>
    </r>
    <r>
      <rPr>
        <sz val="10"/>
        <color theme="1"/>
        <rFont val="Calibri"/>
        <family val="2"/>
        <scheme val="minor"/>
      </rPr>
      <t xml:space="preserve">
</t>
    </r>
    <r>
      <rPr>
        <sz val="11"/>
        <color rgb="FF000000"/>
        <rFont val="Calibri"/>
        <family val="2"/>
        <scheme val="minor"/>
      </rPr>
      <t>Code caractère</t>
    </r>
  </si>
  <si>
    <r>
      <rPr>
        <sz val="11"/>
        <color rgb="FF000000"/>
        <rFont val="Calibri"/>
        <family val="2"/>
        <scheme val="minor"/>
      </rPr>
      <t>Société des parties intéressées, par exemple le compositeur, l’auteur, l’arrangeur, l’éditeur, etc. (obligatoire pour les sociétés)</t>
    </r>
  </si>
  <si>
    <r>
      <rPr>
        <sz val="11"/>
        <color rgb="FF000000"/>
        <rFont val="Calibri"/>
        <family val="2"/>
        <scheme val="minor"/>
      </rPr>
      <t>Numéro IPI</t>
    </r>
  </si>
  <si>
    <r>
      <rPr>
        <sz val="11"/>
        <color rgb="FF000000"/>
        <rFont val="Calibri"/>
        <family val="2"/>
        <scheme val="minor"/>
      </rPr>
      <t>Le numéro du nom IPI assigné au compositeur, à l’auteur, à l’arrangeur, à l’éditeur, etc. (obligatoire pour les sociétés)</t>
    </r>
  </si>
  <si>
    <r>
      <rPr>
        <sz val="11"/>
        <color rgb="FF000000"/>
        <rFont val="Calibri"/>
        <family val="2"/>
        <scheme val="minor"/>
      </rPr>
      <t>Durée de la musique</t>
    </r>
  </si>
  <si>
    <r>
      <rPr>
        <sz val="11"/>
        <color rgb="FF000000"/>
        <rFont val="Calibri"/>
        <family val="2"/>
        <scheme val="minor"/>
      </rPr>
      <t>% de parts des parties musicales intéressées</t>
    </r>
  </si>
  <si>
    <r>
      <rPr>
        <sz val="11"/>
        <color rgb="FF000000"/>
        <rFont val="Calibri"/>
        <family val="2"/>
        <scheme val="minor"/>
      </rPr>
      <t>001.00 à 100.00</t>
    </r>
  </si>
  <si>
    <r>
      <rPr>
        <sz val="11"/>
        <color rgb="FF000000"/>
        <rFont val="Calibri"/>
        <family val="2"/>
        <scheme val="minor"/>
      </rPr>
      <t>Pourcentage de la musique contrôlé par compositeurs 50 % parts et l’éditeur 50 % parts</t>
    </r>
    <r>
      <rPr>
        <sz val="10"/>
        <color theme="1"/>
        <rFont val="Calibri"/>
        <family val="2"/>
        <scheme val="minor"/>
      </rPr>
      <t xml:space="preserve">
</t>
    </r>
    <r>
      <rPr>
        <sz val="11"/>
        <color rgb="FF000000"/>
        <rFont val="Calibri"/>
        <family val="2"/>
        <scheme val="minor"/>
      </rPr>
      <t>Obligatoire pour les compagnies de production américaines s’il s’agit d’une commande (obligatoire pour les sociétés)</t>
    </r>
  </si>
  <si>
    <r>
      <rPr>
        <sz val="11"/>
        <color rgb="FF000000"/>
        <rFont val="Calibri"/>
        <family val="2"/>
        <scheme val="minor"/>
      </rPr>
      <t>Source de la musique</t>
    </r>
  </si>
  <si>
    <r>
      <rPr>
        <sz val="11"/>
        <color rgb="FF000000"/>
        <rFont val="Calibri"/>
        <family val="2"/>
        <scheme val="minor"/>
      </rPr>
      <t>ISWC</t>
    </r>
  </si>
  <si>
    <r>
      <rPr>
        <sz val="11"/>
        <color rgb="FF000000"/>
        <rFont val="Calibri"/>
        <family val="2"/>
        <scheme val="minor"/>
      </rPr>
      <t>ISRC</t>
    </r>
  </si>
  <si>
    <r>
      <rPr>
        <sz val="11"/>
        <color rgb="FF000000"/>
        <rFont val="Calibri"/>
        <family val="2"/>
        <scheme val="minor"/>
      </rPr>
      <t>Interprète</t>
    </r>
  </si>
  <si>
    <r>
      <rPr>
        <sz val="11"/>
        <color rgb="FF000000"/>
        <rFont val="Calibri"/>
        <family val="2"/>
        <scheme val="minor"/>
      </rPr>
      <t>Utilisation de la musique</t>
    </r>
  </si>
  <si>
    <r>
      <rPr>
        <sz val="11"/>
        <color rgb="FF000000"/>
        <rFont val="Calibri"/>
        <family val="2"/>
        <scheme val="minor"/>
      </rPr>
      <t>Classification de rapport de contenu musical</t>
    </r>
  </si>
  <si>
    <r>
      <rPr>
        <sz val="11"/>
        <color rgb="FF000000"/>
        <rFont val="Calibri"/>
        <family val="2"/>
        <scheme val="minor"/>
      </rPr>
      <t>Classification du rapport de contenu musical</t>
    </r>
  </si>
  <si>
    <r>
      <rPr>
        <sz val="11"/>
        <color rgb="FF000000"/>
        <rFont val="Calibri"/>
        <family val="2"/>
        <scheme val="minor"/>
      </rPr>
      <t>Fournisseur du rapport de contenu musical</t>
    </r>
  </si>
  <si>
    <r>
      <rPr>
        <sz val="11"/>
        <color rgb="FF000000"/>
        <rFont val="Calibri"/>
        <family val="2"/>
        <scheme val="minor"/>
      </rPr>
      <t>Nom du fournisseur du rapport de contenu musical</t>
    </r>
  </si>
  <si>
    <r>
      <rPr>
        <sz val="11"/>
        <color rgb="FF000000"/>
        <rFont val="Calibri"/>
        <family val="2"/>
        <scheme val="minor"/>
      </rPr>
      <t>Rapport de contenu musical préparé par</t>
    </r>
  </si>
  <si>
    <r>
      <rPr>
        <sz val="11"/>
        <color rgb="FF000000"/>
        <rFont val="Calibri"/>
        <family val="2"/>
        <scheme val="minor"/>
      </rPr>
      <t>Nom de la personne qui a créé le rapport de contenu musical</t>
    </r>
  </si>
  <si>
    <r>
      <rPr>
        <sz val="11"/>
        <color rgb="FF000000"/>
        <rFont val="Calibri"/>
        <family val="2"/>
        <scheme val="minor"/>
      </rPr>
      <t>Ce fournisseur peut être : diffuseur, compositeur, distributeur, producteur, éditeur ou société</t>
    </r>
  </si>
  <si>
    <r>
      <rPr>
        <sz val="11"/>
        <color rgb="FF000000"/>
        <rFont val="Calibri"/>
        <family val="2"/>
        <scheme val="minor"/>
      </rPr>
      <t>Date de soumission/Date de révision</t>
    </r>
  </si>
  <si>
    <r>
      <rPr>
        <sz val="11"/>
        <color rgb="FF000000"/>
        <rFont val="Calibri"/>
        <family val="2"/>
        <scheme val="minor"/>
      </rPr>
      <t>Date AAAAMMJJ</t>
    </r>
  </si>
  <si>
    <r>
      <rPr>
        <sz val="11"/>
        <color rgb="FF000000"/>
        <rFont val="Calibri"/>
        <family val="2"/>
        <scheme val="minor"/>
      </rPr>
      <t>Date à laquelle le rapport de contenu musical a été soumis ou mis à jour la dernière fois</t>
    </r>
  </si>
  <si>
    <r>
      <rPr>
        <b/>
        <sz val="11"/>
        <color theme="1"/>
        <rFont val="Calibri"/>
        <family val="2"/>
        <scheme val="minor"/>
      </rPr>
      <t xml:space="preserve">Musique visuelle / de premier plan ou musique source </t>
    </r>
    <r>
      <rPr>
        <sz val="11"/>
        <color theme="1"/>
        <rFont val="Calibri"/>
        <family val="2"/>
        <scheme val="minor"/>
      </rPr>
      <t>: musique s’inscrivant dans l’une ou l’autre des catégories suivantes:
(a) musique interprétée par un ou plusieurs personnages représentés à l’écran ou présentée comme parvenant aux oreilles d’un ou plusieurs personnages dans la scène présentée;
(b) musique interprétée dans un vidéoclip
(c) musique exécutée en rapport avec des séquences de danse chorégraphiée</t>
    </r>
  </si>
  <si>
    <t>Les cellules avec une liste déroulante sont également surlignées en orange.</t>
  </si>
  <si>
    <t>Légende</t>
  </si>
  <si>
    <t>Titre de la musique *</t>
  </si>
  <si>
    <t>Utilisation de la musique *</t>
  </si>
  <si>
    <t>Durée de la musique * (HH:MM:SS)</t>
  </si>
  <si>
    <t>Interprètes</t>
  </si>
  <si>
    <t>Source de la musique *</t>
  </si>
  <si>
    <t>Rôle de la partie musicale intéressée *</t>
  </si>
  <si>
    <t>Nom de la partie musicale intéressée*</t>
  </si>
  <si>
    <t>Société d’affiliation</t>
  </si>
  <si>
    <t>Numéro IPI</t>
  </si>
  <si>
    <t>% de parts de la partie musicale intéressée</t>
  </si>
  <si>
    <t>Titre de la production :*</t>
  </si>
  <si>
    <t>Classification de rapports de contenu musical :*</t>
  </si>
  <si>
    <t>Date de soumission/Date de révision :*</t>
  </si>
  <si>
    <t>Catégorie de production :*</t>
  </si>
  <si>
    <t>Première date de parution :</t>
  </si>
  <si>
    <t>Commentaire sur la version :</t>
  </si>
  <si>
    <t>Territoire/pays de la version :</t>
  </si>
  <si>
    <t xml:space="preserve">Pays de production 2 : </t>
  </si>
  <si>
    <t xml:space="preserve">Pays de production 3 : </t>
  </si>
  <si>
    <t>Rôle de la partie AV intéressée 1 :</t>
  </si>
  <si>
    <t>Nom de la partie AV intéressée 1 :</t>
  </si>
  <si>
    <t>Rôle de la partie AV intéressée 2 :</t>
  </si>
  <si>
    <t>Nom de la partie AV intéressée 2 :</t>
  </si>
  <si>
    <t>Rôle de la partie AV intéressée 3 :</t>
  </si>
  <si>
    <t>Nom de la partie AV intéressée 3 :</t>
  </si>
  <si>
    <t>Rôle du fournisseur du rapport de contenu musical :</t>
  </si>
  <si>
    <t>Territoire de première diffusion :</t>
  </si>
  <si>
    <t>Année de production :*</t>
  </si>
  <si>
    <t>Durée de la production :*</t>
  </si>
  <si>
    <t>Autres titres de la production :</t>
  </si>
  <si>
    <t>Titre de l’épisode :</t>
  </si>
  <si>
    <t>Autres titres de l’épisode :</t>
  </si>
  <si>
    <t>Pays de production 1 :*</t>
  </si>
  <si>
    <t>Source de l’identifiant AV :</t>
  </si>
  <si>
    <t>Numéro de l’épisode :</t>
  </si>
  <si>
    <t>Réseau/Station :</t>
  </si>
  <si>
    <t>Durée totale de la musique :</t>
  </si>
  <si>
    <t>Numéro de saison :</t>
  </si>
  <si>
    <t>Instructions</t>
  </si>
  <si>
    <t>Utilisez Microsoft Excel, sous Windows ou macOS, pour utiliser ce rapport de contenu musical (n’essayez pas de le compléter à l’aide d’un navigateur). Si vous utilisez un lecteur d’écran, utilisez NVDA ou JAWS sous Windows pour une accessibilité optimale. Voici comment :</t>
  </si>
  <si>
    <t>2 de 4. Si, sous Windows, vous voyez le message « Risque de sécurité : Microsoft a bloqué l’exécution des macros parce que le fichier source n’est pas fiable », allez dans l’explorateur Windows, localisez ce fichier, faites un clic droit sur le fichier, choisissez Propriétés, puis cochez la case Débloquer dans l’onglet Général.</t>
  </si>
  <si>
    <t>4 de 4. Sauvegardez le fichier et le tour est joué.</t>
  </si>
  <si>
    <t>Fin de la feuille de travail</t>
  </si>
  <si>
    <t xml:space="preserve"> </t>
  </si>
  <si>
    <r>
      <rPr>
        <b/>
        <sz val="15"/>
        <color rgb="FF000000"/>
        <rFont val="Calibri"/>
        <family val="2"/>
        <scheme val="minor"/>
      </rPr>
      <t>Guide l’utilisateur</t>
    </r>
  </si>
  <si>
    <r>
      <rPr>
        <b/>
        <sz val="13"/>
        <color rgb="FF000000"/>
        <rFont val="Calibri"/>
        <family val="2"/>
        <scheme val="minor"/>
      </rPr>
      <t>Notes</t>
    </r>
  </si>
  <si>
    <r>
      <rPr>
        <sz val="11"/>
        <color rgb="FF000000"/>
        <rFont val="Calibri"/>
        <family val="2"/>
        <scheme val="minor"/>
      </rPr>
      <t>Les champs marqués d’un astérisque (*) sont obligatoires</t>
    </r>
  </si>
  <si>
    <r>
      <t xml:space="preserve">Le numéro de séquence de chaque titre musical s’affiche automatiquement lorsque le titre musical est saisi. </t>
    </r>
    <r>
      <rPr>
        <b/>
        <sz val="11"/>
        <color rgb="FF000000"/>
        <rFont val="Calibri"/>
        <family val="2"/>
        <scheme val="minor"/>
      </rPr>
      <t>*NOTE*</t>
    </r>
    <r>
      <rPr>
        <sz val="11"/>
        <color rgb="FF000000"/>
        <rFont val="Calibri"/>
        <family val="2"/>
        <scheme val="minor"/>
      </rPr>
      <t xml:space="preserve"> il n’est pas nécessaire d’ajouter le titre de la musique dans chaque ligne pour la même séquence d’œuvre/« cue » # </t>
    </r>
  </si>
  <si>
    <r>
      <rPr>
        <sz val="11"/>
        <color rgb="FF000000"/>
        <rFont val="Calibri"/>
        <family val="2"/>
        <scheme val="minor"/>
      </rPr>
      <t xml:space="preserve">La durée totale de la musique dans la partie supérieure du rapport de contenu musical est un champ libre et doit être saisie sous la forme HH:MM:SS. </t>
    </r>
  </si>
  <si>
    <r>
      <rPr>
        <sz val="11"/>
        <color rgb="FF000000"/>
        <rFont val="Calibri"/>
        <family val="2"/>
        <scheme val="minor"/>
      </rPr>
      <t xml:space="preserve">La durée calculée de la musique est automatiquement remplie en fonction des durées de la musique ajoutées au corps du rapport de contenu musical. </t>
    </r>
  </si>
  <si>
    <r>
      <rPr>
        <sz val="11"/>
        <color rgb="FF000000"/>
        <rFont val="Calibri"/>
        <family val="2"/>
        <scheme val="minor"/>
      </rPr>
      <t xml:space="preserve">La durée de la musique (colonne F) est un champ obligatoire.  </t>
    </r>
  </si>
  <si>
    <r>
      <t xml:space="preserve">Option 1 : utiliser les champs </t>
    </r>
    <r>
      <rPr>
        <b/>
        <sz val="11"/>
        <color rgb="FF000000"/>
        <rFont val="Calibri"/>
        <family val="2"/>
        <scheme val="minor"/>
      </rPr>
      <t xml:space="preserve">Début et Fin </t>
    </r>
    <r>
      <rPr>
        <sz val="11"/>
        <color rgb="FF000000"/>
        <rFont val="Calibri"/>
        <family val="2"/>
        <scheme val="minor"/>
      </rPr>
      <t>des colonnes D et E. Si vous utilisez cette option, le champ Durée calculée de la musique de la colonne G se remplira automatiquement</t>
    </r>
  </si>
  <si>
    <t>ou</t>
  </si>
  <si>
    <r>
      <rPr>
        <i/>
        <sz val="10"/>
        <color rgb="FF000000"/>
        <rFont val="Calibri"/>
        <family val="2"/>
        <scheme val="minor"/>
      </rPr>
      <t>Exemple de source de l’identifiant AV</t>
    </r>
    <r>
      <rPr>
        <i/>
        <sz val="10"/>
        <color theme="1"/>
        <rFont val="Calibri"/>
        <family val="2"/>
        <scheme val="minor"/>
      </rPr>
      <t>, Identifiant AV, Source de l'identifiant de production, Identifiant de production</t>
    </r>
  </si>
  <si>
    <t>Note : Lorsque vous insérez une nouvelle ligne, veuillez copier une ligne existante puis la coller en utilisant « insérer les cellules copiées ». Ce processus reportera toutes les formules et macros dans la ligne insérée.</t>
  </si>
  <si>
    <t>Territoire de première diffusion</t>
  </si>
  <si>
    <t>Type de production</t>
  </si>
  <si>
    <t>Catégorie de production</t>
  </si>
  <si>
    <t>Titre de la production</t>
  </si>
  <si>
    <t xml:space="preserve">Titre de l’épisode </t>
  </si>
  <si>
    <t>Numéro de l’épisode</t>
  </si>
  <si>
    <t>Numéro de la saison</t>
  </si>
  <si>
    <t>Autres titres de l’épisode</t>
  </si>
  <si>
    <t>Langue</t>
  </si>
  <si>
    <t>Durée de la production</t>
  </si>
  <si>
    <t>Durée totale de la musique</t>
  </si>
  <si>
    <t>Catégorie de version</t>
  </si>
  <si>
    <t>Commentaire sur la version</t>
  </si>
  <si>
    <t>Territoire/pays de la version</t>
  </si>
  <si>
    <t>Année de production</t>
  </si>
  <si>
    <t>Pays de production</t>
  </si>
  <si>
    <t>Première date de parution</t>
  </si>
  <si>
    <t>Source de l’identifiant AV</t>
  </si>
  <si>
    <t>Identifiant AV</t>
  </si>
  <si>
    <t>Source de l’identifiant de production</t>
  </si>
  <si>
    <t>Rôle des parties AV intéressées</t>
  </si>
  <si>
    <t>Nom de la partie AV intéressée</t>
  </si>
  <si>
    <t>Réseau/Station</t>
  </si>
  <si>
    <t>Territoire ou pays où la production a été diffusée la première fois</t>
  </si>
  <si>
    <t>Télédiffuseur, réseau ou station où la production a été diffusée la première fois</t>
  </si>
  <si>
    <t>Nom de l’acteur, du réalisateur, de la compagnie de production, etc.</t>
  </si>
  <si>
    <t>Oui/Non?</t>
  </si>
  <si>
    <t>GMR</t>
  </si>
  <si>
    <r>
      <rPr>
        <b/>
        <sz val="11"/>
        <color theme="1"/>
        <rFont val="Calibri"/>
        <family val="2"/>
        <scheme val="minor"/>
      </rPr>
      <t>Thème de fin (ou de fin)</t>
    </r>
    <r>
      <rPr>
        <sz val="11"/>
        <color theme="1"/>
        <rFont val="Calibri"/>
        <family val="2"/>
        <scheme val="minor"/>
      </rPr>
      <t xml:space="preserve"> : musique qui identifie un programme, un film ou une série à la fin ou à l'intérieur du programme, du film ou de la série.</t>
    </r>
  </si>
  <si>
    <t>Durée calculée de la musique
(HH:MM:SS)</t>
  </si>
  <si>
    <t>Musique de fond – instrumental</t>
  </si>
  <si>
    <t>Musique de fond – vocal</t>
  </si>
  <si>
    <t>Thème de fermeture – instrumental</t>
  </si>
  <si>
    <t>Thème de fermeture – vocal</t>
  </si>
  <si>
    <t>Musique en vedette/visuelle – instrumental</t>
  </si>
  <si>
    <t>Musique en vedette/visuelle – vocal</t>
  </si>
  <si>
    <t>Indicatif/Logo – instrumental</t>
  </si>
  <si>
    <t>Indicatif/Logo – vocal</t>
  </si>
  <si>
    <t>MUSIQUE DE FOND – INSTRUMENTAL</t>
  </si>
  <si>
    <t>MUSIQUE DE FOND – VOCAL</t>
  </si>
  <si>
    <t>THÈME DE FERMETURE – INSTRUMENTAL</t>
  </si>
  <si>
    <t>THÈME DE FERMETURE – VOCAL</t>
  </si>
  <si>
    <t>MUSIQUE EN VEDETTE/VISUELLE – INSTRUMENTAL</t>
  </si>
  <si>
    <t>MUSIQUE EN VEDETTE/VISUELLE – VOCAL</t>
  </si>
  <si>
    <t>INDICATIF/LOGO – INSTRUMENTAL</t>
  </si>
  <si>
    <t>INDICATIF/LOGO – VOCAL</t>
  </si>
  <si>
    <t>THÈME D’OUVERTURE – INSTRUMENTAL</t>
  </si>
  <si>
    <t>THÈME D’OUVERTURE – VOCAL</t>
  </si>
  <si>
    <t>THÈME D’OUVERTURE INSTRUMENTAL</t>
  </si>
  <si>
    <t>THÈME D’OUVERTURE VOCAL</t>
  </si>
  <si>
    <t>MUSIQUE DE FOND INSTRUMENTAL</t>
  </si>
  <si>
    <t>MUSIQUE DE FOND VOCAL</t>
  </si>
  <si>
    <t>THÈME DE FERMETURE INSTRUMENTAL</t>
  </si>
  <si>
    <t>THÈME DE FERMETURE VOCAL</t>
  </si>
  <si>
    <t>MUSIQUE EN VEDETTE/VISUELLE INSTRUMENTAL</t>
  </si>
  <si>
    <t>MUSIQUE EN VEDETTE/VISUELLE VOCAL</t>
  </si>
  <si>
    <t>Société aux États-Unis</t>
  </si>
  <si>
    <t>INDICATIF LOGO INSTRUMENTAL</t>
  </si>
  <si>
    <t>INDICATIF LOGO VOCAL</t>
  </si>
  <si>
    <t>1 de 4. Ce manuel comporte trois autres feuilles de travail que la feuille de travail À lire d’abord : la feuille de travail Rapport de contenu musical dans laquelle vous saisissez vos données, suivie de conseils supplémentaires dans la feuille de travail Normes et règles des rapports de contenu musical.</t>
  </si>
  <si>
    <t xml:space="preserve">3 de 4. Dans la feuille de travail « Rapport de contenu musical », remplissez tous les champs de saisie pertinents. Les champs obligatoires sont indiqués par un astérisque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</si>
</sst>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00"/>
    <numFmt numFmtId="165" formatCode="00\:00\:00"/>
    <numFmt numFmtId="166" formatCode="#\ ###\ ###\ ###\ ###"/>
    <numFmt numFmtId="167" formatCode="00&quot;:&quot;00&quot;:&quot;00"/>
    <numFmt numFmtId="168" formatCode="00000"/>
  </numFmts>
  <fonts count="66" x14ac:knownFonts="1">
    <font>
      <sz val="10"/>
      <color theme="1"/>
      <name val="Verdana"/>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Verdana"/>
      <family val="2"/>
    </font>
    <font>
      <b/>
      <sz val="11"/>
      <color theme="3"/>
      <name val="Verdana"/>
      <family val="2"/>
    </font>
    <font>
      <sz val="11"/>
      <name val="Calibri"/>
      <family val="2"/>
    </font>
    <font>
      <sz val="11"/>
      <color theme="1"/>
      <name val="Calibri"/>
      <family val="2"/>
    </font>
    <font>
      <sz val="10"/>
      <color indexed="8"/>
      <name val="Arial"/>
      <family val="2"/>
    </font>
    <font>
      <b/>
      <sz val="8"/>
      <color indexed="81"/>
      <name val="Tahoma"/>
      <family val="2"/>
    </font>
    <font>
      <sz val="8"/>
      <color indexed="81"/>
      <name val="Tahoma"/>
      <family val="2"/>
    </font>
    <font>
      <b/>
      <sz val="11"/>
      <name val="Calibri"/>
      <family val="2"/>
    </font>
    <font>
      <sz val="10"/>
      <color rgb="FF000000"/>
      <name val="Arial"/>
      <family val="2"/>
      <charset val="1"/>
    </font>
    <font>
      <sz val="10"/>
      <name val="Arial"/>
      <family val="2"/>
    </font>
    <font>
      <b/>
      <sz val="12"/>
      <name val="Arial"/>
      <family val="2"/>
    </font>
    <font>
      <b/>
      <sz val="11"/>
      <color rgb="FF424242"/>
      <name val="Open Sans"/>
      <family val="2"/>
    </font>
    <font>
      <b/>
      <sz val="14"/>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14"/>
      <color rgb="FF000000"/>
      <name val="Calibri"/>
      <family val="2"/>
    </font>
    <font>
      <sz val="10"/>
      <color rgb="FF000000"/>
      <name val="Verdana"/>
      <family val="2"/>
    </font>
    <font>
      <b/>
      <sz val="11"/>
      <color rgb="FF000000"/>
      <name val="Calibri"/>
      <family val="2"/>
    </font>
    <font>
      <sz val="11"/>
      <color rgb="FF000000"/>
      <name val="Calibri"/>
      <family val="2"/>
    </font>
    <font>
      <b/>
      <sz val="12"/>
      <color rgb="FF000000"/>
      <name val="Calibri"/>
      <family val="2"/>
    </font>
    <font>
      <sz val="10"/>
      <color theme="1"/>
      <name val="Arial Narrow"/>
      <family val="2"/>
    </font>
    <font>
      <sz val="8"/>
      <color theme="1"/>
      <name val="Arial Narrow"/>
      <family val="2"/>
    </font>
    <font>
      <b/>
      <sz val="8"/>
      <color theme="1"/>
      <name val="Arial Narrow"/>
      <family val="2"/>
    </font>
    <font>
      <b/>
      <sz val="8"/>
      <color rgb="FF000000"/>
      <name val="Arial Narrow"/>
      <family val="2"/>
    </font>
    <font>
      <sz val="8"/>
      <name val="Arial Narrow"/>
      <family val="2"/>
    </font>
    <font>
      <i/>
      <sz val="8"/>
      <color theme="1"/>
      <name val="Arial Narrow"/>
      <family val="2"/>
    </font>
    <font>
      <i/>
      <sz val="8"/>
      <color rgb="FF000000"/>
      <name val="Arial Narrow"/>
      <family val="2"/>
    </font>
    <font>
      <sz val="8.5"/>
      <color theme="1"/>
      <name val="Arial Narrow"/>
      <family val="2"/>
    </font>
    <font>
      <i/>
      <sz val="8"/>
      <name val="Arial Narrow"/>
      <family val="2"/>
    </font>
    <font>
      <b/>
      <sz val="9"/>
      <color rgb="FF000000"/>
      <name val="Arial Narrow"/>
      <family val="2"/>
    </font>
    <font>
      <b/>
      <sz val="8.5"/>
      <color theme="1"/>
      <name val="Arial Narrow"/>
      <family val="2"/>
    </font>
    <font>
      <b/>
      <sz val="8.5"/>
      <name val="Arial Narrow"/>
      <family val="2"/>
    </font>
    <font>
      <sz val="9"/>
      <color theme="1"/>
      <name val="Arial Narrow"/>
      <family val="2"/>
    </font>
    <font>
      <sz val="10"/>
      <name val="Arial Narrow"/>
      <family val="2"/>
    </font>
    <font>
      <sz val="11"/>
      <color theme="1"/>
      <name val="Arial Narrow"/>
      <family val="2"/>
    </font>
    <font>
      <b/>
      <sz val="11"/>
      <color theme="1"/>
      <name val="Arial Narrow"/>
      <family val="2"/>
    </font>
    <font>
      <b/>
      <sz val="11"/>
      <color rgb="FF000000"/>
      <name val="Arial Narrow"/>
      <family val="2"/>
    </font>
    <font>
      <b/>
      <sz val="11"/>
      <color rgb="FFFF0000"/>
      <name val="Calibri"/>
      <family val="2"/>
    </font>
    <font>
      <i/>
      <sz val="10"/>
      <color theme="1"/>
      <name val="Arial Narrow"/>
      <family val="2"/>
    </font>
    <font>
      <b/>
      <sz val="15"/>
      <color theme="3"/>
      <name val="Calibri"/>
      <family val="2"/>
      <scheme val="minor"/>
    </font>
    <font>
      <b/>
      <sz val="13"/>
      <color theme="3"/>
      <name val="Calibri"/>
      <family val="2"/>
      <scheme val="minor"/>
    </font>
    <font>
      <i/>
      <sz val="11"/>
      <color theme="1"/>
      <name val="Calibri"/>
      <family val="2"/>
      <scheme val="minor"/>
    </font>
    <font>
      <i/>
      <sz val="11"/>
      <color theme="1"/>
      <name val="Arial Narrow"/>
      <family val="2"/>
    </font>
    <font>
      <sz val="11"/>
      <color rgb="FF000000"/>
      <name val="Calibri"/>
      <family val="2"/>
      <scheme val="minor"/>
    </font>
    <font>
      <sz val="10"/>
      <color theme="1"/>
      <name val="Calibri"/>
      <family val="2"/>
      <scheme val="minor"/>
    </font>
    <font>
      <sz val="10"/>
      <color theme="0"/>
      <name val="Arial Narrow"/>
      <family val="2"/>
    </font>
    <font>
      <b/>
      <i/>
      <sz val="11"/>
      <color theme="1"/>
      <name val="Calibri"/>
      <family val="2"/>
      <scheme val="minor"/>
    </font>
    <font>
      <b/>
      <sz val="15"/>
      <color theme="1"/>
      <name val="Calibri"/>
      <family val="2"/>
      <scheme val="minor"/>
    </font>
    <font>
      <b/>
      <sz val="15"/>
      <color rgb="FF000000"/>
      <name val="Calibri"/>
      <family val="2"/>
      <scheme val="minor"/>
    </font>
    <font>
      <b/>
      <sz val="11"/>
      <color rgb="FF000000"/>
      <name val="Calibri"/>
      <family val="2"/>
      <scheme val="minor"/>
    </font>
    <font>
      <b/>
      <sz val="13"/>
      <color theme="1"/>
      <name val="Calibri"/>
      <family val="2"/>
      <scheme val="minor"/>
    </font>
    <font>
      <b/>
      <sz val="13"/>
      <color rgb="FF000000"/>
      <name val="Calibri"/>
      <family val="2"/>
      <scheme val="minor"/>
    </font>
    <font>
      <i/>
      <sz val="10"/>
      <color theme="1"/>
      <name val="Calibri"/>
      <family val="2"/>
      <scheme val="minor"/>
    </font>
    <font>
      <i/>
      <sz val="11"/>
      <color rgb="FF000000"/>
      <name val="Calibri"/>
      <family val="2"/>
      <scheme val="minor"/>
    </font>
    <font>
      <i/>
      <sz val="10"/>
      <color rgb="FF000000"/>
      <name val="Calibri"/>
      <family val="2"/>
      <scheme val="minor"/>
    </font>
    <font>
      <i/>
      <sz val="11"/>
      <color rgb="FFFF0000"/>
      <name val="Calibri"/>
      <family val="2"/>
      <scheme val="minor"/>
    </font>
    <font>
      <strike/>
      <sz val="8"/>
      <color theme="1"/>
      <name val="Arial Narrow"/>
      <family val="2"/>
    </font>
    <font>
      <b/>
      <strike/>
      <sz val="9"/>
      <color rgb="FFFF0000"/>
      <name val="Arial Narrow"/>
      <family val="2"/>
    </font>
  </fonts>
  <fills count="13">
    <fill>
      <patternFill patternType="none"/>
    </fill>
    <fill>
      <patternFill patternType="gray125"/>
    </fill>
    <fill>
      <patternFill patternType="solid">
        <fgColor theme="7" tint="0.59999389629810485"/>
        <bgColor indexed="64"/>
      </patternFill>
    </fill>
    <fill>
      <patternFill patternType="solid">
        <fgColor rgb="FFFFFFFF"/>
        <bgColor indexed="64"/>
      </patternFill>
    </fill>
    <fill>
      <patternFill patternType="solid">
        <fgColor rgb="FFFFFF00"/>
        <bgColor indexed="64"/>
      </patternFill>
    </fill>
    <fill>
      <patternFill patternType="solid">
        <fgColor theme="7" tint="0.79995117038483843"/>
        <bgColor indexed="64"/>
      </patternFill>
    </fill>
    <fill>
      <patternFill patternType="solid">
        <fgColor theme="4" tint="0.79995117038483843"/>
        <bgColor indexed="64"/>
      </patternFill>
    </fill>
    <fill>
      <patternFill patternType="solid">
        <fgColor theme="0" tint="-0.14993743705557422"/>
        <bgColor indexed="64"/>
      </patternFill>
    </fill>
    <fill>
      <patternFill patternType="solid">
        <fgColor theme="7" tint="0.59996337778862885"/>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s>
  <borders count="19">
    <border>
      <left/>
      <right/>
      <top/>
      <bottom/>
      <diagonal/>
    </border>
    <border>
      <left/>
      <right/>
      <top/>
      <bottom style="medium">
        <color theme="4" tint="0.3999755851924192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right style="thin">
        <color theme="0" tint="-4.9958800012207406E-2"/>
      </right>
      <top/>
      <bottom style="thin">
        <color theme="0" tint="-0.14993743705557422"/>
      </bottom>
      <diagonal/>
    </border>
    <border>
      <left/>
      <right/>
      <top/>
      <bottom style="thin">
        <color theme="0" tint="-0.1499374370555742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s>
  <cellStyleXfs count="10">
    <xf numFmtId="0" fontId="0" fillId="0" borderId="0"/>
    <xf numFmtId="9" fontId="7" fillId="0" borderId="0" applyFont="0" applyFill="0" applyBorder="0" applyAlignment="0" applyProtection="0"/>
    <xf numFmtId="0" fontId="8" fillId="0" borderId="1" applyNumberFormat="0" applyFill="0" applyAlignment="0" applyProtection="0"/>
    <xf numFmtId="0" fontId="11" fillId="0" borderId="0"/>
    <xf numFmtId="0" fontId="16" fillId="0" borderId="0"/>
    <xf numFmtId="0" fontId="6" fillId="0" borderId="0"/>
    <xf numFmtId="0" fontId="5" fillId="0" borderId="0"/>
    <xf numFmtId="0" fontId="47" fillId="0" borderId="0" applyNumberFormat="0" applyFill="0" applyProtection="0"/>
    <xf numFmtId="0" fontId="4" fillId="0" borderId="0"/>
    <xf numFmtId="0" fontId="48" fillId="0" borderId="0" applyNumberFormat="0" applyFill="0"/>
  </cellStyleXfs>
  <cellXfs count="186">
    <xf numFmtId="0" fontId="0" fillId="0" borderId="0" xfId="0"/>
    <xf numFmtId="0" fontId="9" fillId="0" borderId="0" xfId="0" applyFont="1" applyAlignment="1">
      <alignment horizontal="left" vertical="center" wrapText="1"/>
    </xf>
    <xf numFmtId="0" fontId="9" fillId="0" borderId="0" xfId="0" applyFont="1" applyAlignment="1">
      <alignment horizontal="left"/>
    </xf>
    <xf numFmtId="0" fontId="14" fillId="0" borderId="0" xfId="0" applyFont="1"/>
    <xf numFmtId="0" fontId="9" fillId="0" borderId="0" xfId="0" applyFont="1"/>
    <xf numFmtId="0" fontId="9" fillId="0" borderId="0" xfId="0" applyFont="1" applyAlignment="1">
      <alignment horizontal="justify"/>
    </xf>
    <xf numFmtId="0" fontId="9" fillId="0" borderId="0" xfId="0" applyFont="1" applyAlignment="1">
      <alignment horizontal="left" wrapText="1"/>
    </xf>
    <xf numFmtId="0" fontId="9" fillId="0" borderId="0" xfId="3" applyFont="1" applyAlignment="1">
      <alignment wrapText="1"/>
    </xf>
    <xf numFmtId="0" fontId="9" fillId="0" borderId="0" xfId="3" applyFont="1" applyAlignment="1">
      <alignment vertical="center" wrapText="1"/>
    </xf>
    <xf numFmtId="0" fontId="10" fillId="0" borderId="0" xfId="0" applyFont="1" applyAlignment="1">
      <alignment wrapText="1"/>
    </xf>
    <xf numFmtId="49" fontId="9" fillId="0" borderId="0" xfId="0" quotePrefix="1" applyNumberFormat="1" applyFont="1"/>
    <xf numFmtId="49" fontId="9" fillId="0" borderId="0" xfId="3" applyNumberFormat="1" applyFont="1" applyAlignment="1">
      <alignment horizontal="left" wrapText="1"/>
    </xf>
    <xf numFmtId="49" fontId="9" fillId="0" borderId="0" xfId="3" applyNumberFormat="1" applyFont="1" applyAlignment="1">
      <alignment horizontal="left" vertical="center" wrapText="1"/>
    </xf>
    <xf numFmtId="0" fontId="15" fillId="3" borderId="2" xfId="0" applyFont="1" applyFill="1" applyBorder="1"/>
    <xf numFmtId="0" fontId="15" fillId="0" borderId="2" xfId="0" applyFont="1" applyBorder="1"/>
    <xf numFmtId="0" fontId="17" fillId="0" borderId="0" xfId="4" applyFont="1"/>
    <xf numFmtId="166" fontId="16" fillId="0" borderId="0" xfId="4" applyNumberFormat="1"/>
    <xf numFmtId="0" fontId="0" fillId="0" borderId="0" xfId="0" applyProtection="1">
      <protection locked="0" hidden="1"/>
    </xf>
    <xf numFmtId="0" fontId="18" fillId="0" borderId="0" xfId="0" applyFont="1"/>
    <xf numFmtId="0" fontId="19" fillId="0" borderId="0" xfId="0" applyFont="1"/>
    <xf numFmtId="0" fontId="21" fillId="0" borderId="0" xfId="0" applyFont="1"/>
    <xf numFmtId="0" fontId="9" fillId="0" borderId="0" xfId="0" applyFont="1" applyAlignment="1">
      <alignment vertical="top" wrapText="1"/>
    </xf>
    <xf numFmtId="0" fontId="22" fillId="0" borderId="0" xfId="0" applyFont="1" applyProtection="1">
      <protection locked="0" hidden="1"/>
    </xf>
    <xf numFmtId="0" fontId="16" fillId="0" borderId="0" xfId="4"/>
    <xf numFmtId="0" fontId="24" fillId="0" borderId="0" xfId="0" applyFont="1"/>
    <xf numFmtId="0" fontId="23" fillId="0" borderId="0" xfId="0" applyFont="1"/>
    <xf numFmtId="0" fontId="26" fillId="0" borderId="0" xfId="0" applyFont="1" applyAlignment="1">
      <alignment vertical="top" wrapText="1"/>
    </xf>
    <xf numFmtId="0" fontId="24" fillId="0" borderId="0" xfId="0" applyFont="1" applyProtection="1">
      <protection locked="0" hidden="1"/>
    </xf>
    <xf numFmtId="0" fontId="20" fillId="0" borderId="0" xfId="0" applyFont="1"/>
    <xf numFmtId="0" fontId="28" fillId="0" borderId="0" xfId="0" applyFont="1"/>
    <xf numFmtId="0" fontId="29" fillId="0" borderId="0" xfId="0" applyFont="1" applyProtection="1">
      <protection locked="0" hidden="1"/>
    </xf>
    <xf numFmtId="0" fontId="32" fillId="0" borderId="0" xfId="0" applyFont="1" applyProtection="1">
      <protection locked="0" hidden="1"/>
    </xf>
    <xf numFmtId="167" fontId="32" fillId="0" borderId="0" xfId="0" applyNumberFormat="1" applyFont="1" applyProtection="1">
      <protection locked="0" hidden="1"/>
    </xf>
    <xf numFmtId="168" fontId="32" fillId="4" borderId="0" xfId="0" applyNumberFormat="1" applyFont="1" applyFill="1" applyProtection="1">
      <protection locked="0" hidden="1"/>
    </xf>
    <xf numFmtId="1" fontId="32" fillId="0" borderId="0" xfId="0" applyNumberFormat="1" applyFont="1" applyProtection="1">
      <protection locked="0" hidden="1"/>
    </xf>
    <xf numFmtId="0" fontId="40" fillId="0" borderId="0" xfId="0" applyFont="1" applyAlignment="1" applyProtection="1">
      <alignment horizontal="center"/>
      <protection hidden="1"/>
    </xf>
    <xf numFmtId="164" fontId="29" fillId="0" borderId="9" xfId="0" applyNumberFormat="1" applyFont="1" applyBorder="1" applyProtection="1">
      <protection hidden="1"/>
    </xf>
    <xf numFmtId="0" fontId="28" fillId="0" borderId="0" xfId="0" applyFont="1" applyProtection="1">
      <protection hidden="1"/>
    </xf>
    <xf numFmtId="165" fontId="28" fillId="0" borderId="0" xfId="0" applyNumberFormat="1" applyFont="1" applyProtection="1">
      <protection hidden="1"/>
    </xf>
    <xf numFmtId="165" fontId="40" fillId="4" borderId="10" xfId="0" applyNumberFormat="1" applyFont="1" applyFill="1" applyBorder="1"/>
    <xf numFmtId="165" fontId="28" fillId="0" borderId="0" xfId="0" applyNumberFormat="1" applyFont="1" applyProtection="1">
      <protection locked="0" hidden="1"/>
    </xf>
    <xf numFmtId="0" fontId="28" fillId="0" borderId="0" xfId="0" applyFont="1" applyProtection="1">
      <protection locked="0" hidden="1"/>
    </xf>
    <xf numFmtId="0" fontId="28" fillId="0" borderId="0" xfId="0" applyFont="1" applyAlignment="1" applyProtection="1">
      <alignment horizontal="center"/>
      <protection locked="0" hidden="1"/>
    </xf>
    <xf numFmtId="49" fontId="41" fillId="0" borderId="0" xfId="0" applyNumberFormat="1" applyFont="1" applyProtection="1">
      <protection locked="0" hidden="1"/>
    </xf>
    <xf numFmtId="0" fontId="41" fillId="0" borderId="0" xfId="0" applyFont="1" applyProtection="1">
      <protection locked="0" hidden="1"/>
    </xf>
    <xf numFmtId="0" fontId="40" fillId="0" borderId="0" xfId="0" applyFont="1" applyAlignment="1" applyProtection="1">
      <alignment horizontal="center"/>
      <protection locked="0" hidden="1"/>
    </xf>
    <xf numFmtId="168" fontId="41" fillId="0" borderId="0" xfId="0" applyNumberFormat="1" applyFont="1" applyProtection="1">
      <protection locked="0" hidden="1"/>
    </xf>
    <xf numFmtId="167" fontId="41" fillId="0" borderId="0" xfId="0" applyNumberFormat="1" applyFont="1" applyProtection="1">
      <protection locked="0" hidden="1"/>
    </xf>
    <xf numFmtId="1" fontId="41" fillId="0" borderId="0" xfId="0" applyNumberFormat="1" applyFont="1" applyProtection="1">
      <protection locked="0" hidden="1"/>
    </xf>
    <xf numFmtId="0" fontId="42" fillId="0" borderId="0" xfId="6" applyFont="1"/>
    <xf numFmtId="0" fontId="42" fillId="0" borderId="0" xfId="0" applyFont="1"/>
    <xf numFmtId="0" fontId="46" fillId="0" borderId="0" xfId="0" applyFont="1"/>
    <xf numFmtId="0" fontId="4" fillId="0" borderId="0" xfId="8" applyAlignment="1">
      <alignment vertical="center"/>
    </xf>
    <xf numFmtId="0" fontId="4" fillId="0" borderId="0" xfId="8"/>
    <xf numFmtId="0" fontId="20" fillId="0" borderId="3" xfId="8" applyFont="1" applyBorder="1" applyAlignment="1">
      <alignment horizontal="center" vertical="center" wrapText="1"/>
    </xf>
    <xf numFmtId="0" fontId="20" fillId="9" borderId="3" xfId="8" applyFont="1" applyFill="1" applyBorder="1" applyAlignment="1">
      <alignment horizontal="center" vertical="center" wrapText="1"/>
    </xf>
    <xf numFmtId="0" fontId="50" fillId="0" borderId="0" xfId="6" applyFont="1"/>
    <xf numFmtId="0" fontId="43" fillId="6" borderId="3" xfId="6" applyFont="1" applyFill="1" applyBorder="1" applyAlignment="1">
      <alignment horizontal="center" vertical="center"/>
    </xf>
    <xf numFmtId="0" fontId="4" fillId="0" borderId="3" xfId="6" applyFont="1" applyBorder="1" applyAlignment="1">
      <alignment horizontal="left" vertical="center"/>
    </xf>
    <xf numFmtId="0" fontId="4" fillId="0" borderId="3" xfId="6" applyFont="1" applyBorder="1" applyAlignment="1">
      <alignment horizontal="center" vertical="center"/>
    </xf>
    <xf numFmtId="0" fontId="51" fillId="0" borderId="3" xfId="6" applyFont="1" applyBorder="1" applyAlignment="1">
      <alignment horizontal="left" vertical="center" wrapText="1"/>
    </xf>
    <xf numFmtId="0" fontId="51" fillId="0" borderId="3" xfId="6" applyFont="1" applyBorder="1" applyAlignment="1">
      <alignment horizontal="left" vertical="center"/>
    </xf>
    <xf numFmtId="0" fontId="51" fillId="0" borderId="3" xfId="6" applyFont="1" applyBorder="1" applyAlignment="1">
      <alignment horizontal="left"/>
    </xf>
    <xf numFmtId="0" fontId="4" fillId="0" borderId="3" xfId="6" applyFont="1" applyBorder="1" applyAlignment="1">
      <alignment horizontal="left" vertical="center" wrapText="1"/>
    </xf>
    <xf numFmtId="0" fontId="4" fillId="0" borderId="3" xfId="6" applyFont="1" applyBorder="1" applyAlignment="1">
      <alignment horizontal="center" vertical="center" wrapText="1"/>
    </xf>
    <xf numFmtId="0" fontId="51" fillId="0" borderId="3" xfId="6" applyFont="1" applyBorder="1" applyAlignment="1">
      <alignment horizontal="center" vertical="center" wrapText="1"/>
    </xf>
    <xf numFmtId="0" fontId="4" fillId="0" borderId="3" xfId="6" quotePrefix="1" applyFont="1" applyBorder="1" applyAlignment="1">
      <alignment horizontal="center" vertical="center" wrapText="1"/>
    </xf>
    <xf numFmtId="0" fontId="4" fillId="0" borderId="0" xfId="0" applyFont="1" applyAlignment="1">
      <alignment horizontal="left" vertical="top" wrapText="1"/>
    </xf>
    <xf numFmtId="0" fontId="4" fillId="0" borderId="0" xfId="8" applyAlignment="1">
      <alignment vertical="top"/>
    </xf>
    <xf numFmtId="0" fontId="3" fillId="0" borderId="0" xfId="0" applyFont="1"/>
    <xf numFmtId="0" fontId="55" fillId="0" borderId="0" xfId="0" applyFont="1"/>
    <xf numFmtId="0" fontId="58" fillId="0" borderId="0" xfId="0" applyFont="1"/>
    <xf numFmtId="0" fontId="51" fillId="5" borderId="0" xfId="0" applyFont="1" applyFill="1"/>
    <xf numFmtId="0" fontId="51" fillId="0" borderId="0" xfId="0" applyFont="1"/>
    <xf numFmtId="0" fontId="52" fillId="0" borderId="0" xfId="0" applyFont="1"/>
    <xf numFmtId="0" fontId="60" fillId="0" borderId="0" xfId="0" applyFont="1"/>
    <xf numFmtId="0" fontId="61" fillId="0" borderId="0" xfId="0" applyFont="1"/>
    <xf numFmtId="0" fontId="62" fillId="0" borderId="0" xfId="0" applyFont="1"/>
    <xf numFmtId="0" fontId="63" fillId="0" borderId="0" xfId="0" applyFont="1" applyAlignment="1">
      <alignment vertical="center"/>
    </xf>
    <xf numFmtId="0" fontId="51" fillId="0" borderId="3" xfId="6" applyFont="1" applyBorder="1" applyAlignment="1">
      <alignment horizontal="center" vertical="center"/>
    </xf>
    <xf numFmtId="164" fontId="29" fillId="0" borderId="16" xfId="0" applyNumberFormat="1" applyFont="1" applyBorder="1" applyProtection="1">
      <protection locked="0"/>
    </xf>
    <xf numFmtId="0" fontId="0" fillId="4" borderId="0" xfId="0" applyFill="1"/>
    <xf numFmtId="0" fontId="29" fillId="11" borderId="0" xfId="0" applyFont="1" applyFill="1" applyAlignment="1" applyProtection="1">
      <alignment horizontal="left"/>
      <protection locked="0"/>
    </xf>
    <xf numFmtId="0" fontId="0" fillId="11" borderId="0" xfId="0" applyFill="1"/>
    <xf numFmtId="0" fontId="37" fillId="7" borderId="0" xfId="2" applyNumberFormat="1" applyFont="1" applyFill="1" applyBorder="1" applyAlignment="1">
      <alignment horizontal="center" wrapText="1"/>
    </xf>
    <xf numFmtId="0" fontId="28" fillId="0" borderId="5" xfId="0" applyFont="1" applyBorder="1"/>
    <xf numFmtId="0" fontId="28" fillId="11" borderId="5" xfId="0" applyFont="1" applyFill="1" applyBorder="1"/>
    <xf numFmtId="0" fontId="28" fillId="11" borderId="0" xfId="0" applyFont="1" applyFill="1"/>
    <xf numFmtId="0" fontId="29" fillId="11" borderId="0" xfId="0" applyFont="1" applyFill="1" applyProtection="1">
      <protection locked="0" hidden="1"/>
    </xf>
    <xf numFmtId="0" fontId="37" fillId="7" borderId="0" xfId="2" applyNumberFormat="1" applyFont="1" applyFill="1" applyBorder="1" applyAlignment="1">
      <alignment wrapText="1"/>
    </xf>
    <xf numFmtId="0" fontId="29" fillId="11" borderId="5" xfId="0" applyFont="1" applyFill="1" applyBorder="1" applyAlignment="1" applyProtection="1">
      <alignment horizontal="left"/>
      <protection locked="0"/>
    </xf>
    <xf numFmtId="0" fontId="0" fillId="11" borderId="5" xfId="0" applyFill="1" applyBorder="1"/>
    <xf numFmtId="0" fontId="29" fillId="0" borderId="5" xfId="0" applyFont="1" applyBorder="1" applyProtection="1">
      <protection locked="0" hidden="1"/>
    </xf>
    <xf numFmtId="0" fontId="37" fillId="7" borderId="6" xfId="2" applyNumberFormat="1" applyFont="1" applyFill="1" applyBorder="1" applyAlignment="1">
      <alignment horizontal="center"/>
    </xf>
    <xf numFmtId="0" fontId="37" fillId="7" borderId="7" xfId="2" applyNumberFormat="1" applyFont="1" applyFill="1" applyBorder="1" applyAlignment="1">
      <alignment horizontal="center"/>
    </xf>
    <xf numFmtId="0" fontId="37" fillId="7" borderId="7" xfId="2" applyNumberFormat="1" applyFont="1" applyFill="1" applyBorder="1" applyAlignment="1">
      <alignment wrapText="1"/>
    </xf>
    <xf numFmtId="0" fontId="65" fillId="7" borderId="7" xfId="2" applyNumberFormat="1" applyFont="1" applyFill="1" applyBorder="1" applyAlignment="1">
      <alignment horizontal="left"/>
    </xf>
    <xf numFmtId="0" fontId="37" fillId="7" borderId="7" xfId="2" applyNumberFormat="1" applyFont="1" applyFill="1" applyBorder="1" applyAlignment="1">
      <alignment horizontal="left" wrapText="1"/>
    </xf>
    <xf numFmtId="0" fontId="65" fillId="7" borderId="7" xfId="2" applyNumberFormat="1" applyFont="1" applyFill="1" applyBorder="1" applyAlignment="1">
      <alignment horizontal="left" wrapText="1"/>
    </xf>
    <xf numFmtId="0" fontId="37" fillId="7" borderId="7" xfId="2" applyNumberFormat="1" applyFont="1" applyFill="1" applyBorder="1" applyAlignment="1"/>
    <xf numFmtId="0" fontId="65" fillId="7" borderId="7" xfId="2" applyNumberFormat="1" applyFont="1" applyFill="1" applyBorder="1" applyAlignment="1"/>
    <xf numFmtId="0" fontId="37" fillId="7" borderId="7" xfId="2" applyNumberFormat="1" applyFont="1" applyFill="1" applyBorder="1" applyAlignment="1">
      <alignment horizontal="center" wrapText="1"/>
    </xf>
    <xf numFmtId="0" fontId="35" fillId="0" borderId="7" xfId="0" applyFont="1" applyBorder="1" applyProtection="1">
      <protection locked="0" hidden="1"/>
    </xf>
    <xf numFmtId="0" fontId="38" fillId="0" borderId="7" xfId="0" applyFont="1" applyBorder="1" applyProtection="1">
      <protection locked="0" hidden="1"/>
    </xf>
    <xf numFmtId="0" fontId="39" fillId="0" borderId="7" xfId="0" applyFont="1" applyBorder="1" applyProtection="1">
      <protection locked="0" hidden="1"/>
    </xf>
    <xf numFmtId="0" fontId="40" fillId="0" borderId="7" xfId="0" applyFont="1" applyBorder="1" applyProtection="1">
      <protection locked="0" hidden="1"/>
    </xf>
    <xf numFmtId="0" fontId="29" fillId="2" borderId="3" xfId="0" applyFont="1" applyFill="1" applyBorder="1" applyProtection="1">
      <protection locked="0"/>
    </xf>
    <xf numFmtId="164" fontId="29" fillId="8" borderId="14" xfId="0" applyNumberFormat="1" applyFont="1" applyFill="1" applyBorder="1" applyProtection="1">
      <protection locked="0"/>
    </xf>
    <xf numFmtId="0" fontId="29" fillId="8" borderId="14" xfId="0" applyFont="1" applyFill="1" applyBorder="1" applyProtection="1">
      <protection locked="0"/>
    </xf>
    <xf numFmtId="164" fontId="29" fillId="8" borderId="16" xfId="0" applyNumberFormat="1" applyFont="1" applyFill="1" applyBorder="1" applyProtection="1">
      <protection locked="0"/>
    </xf>
    <xf numFmtId="0" fontId="29" fillId="8" borderId="16" xfId="0" applyFont="1" applyFill="1" applyBorder="1" applyProtection="1">
      <protection locked="0"/>
    </xf>
    <xf numFmtId="164" fontId="29" fillId="8" borderId="11" xfId="0" applyNumberFormat="1" applyFont="1" applyFill="1" applyBorder="1" applyProtection="1">
      <protection locked="0"/>
    </xf>
    <xf numFmtId="0" fontId="29" fillId="8" borderId="11" xfId="0" applyFont="1" applyFill="1" applyBorder="1" applyProtection="1">
      <protection locked="0"/>
    </xf>
    <xf numFmtId="0" fontId="29" fillId="0" borderId="14" xfId="0" applyFont="1" applyBorder="1" applyAlignment="1" applyProtection="1">
      <alignment horizontal="center"/>
      <protection locked="0"/>
    </xf>
    <xf numFmtId="164" fontId="29" fillId="0" borderId="14" xfId="0" applyNumberFormat="1" applyFont="1" applyBorder="1" applyProtection="1">
      <protection locked="0"/>
    </xf>
    <xf numFmtId="165" fontId="29" fillId="0" borderId="14" xfId="0" applyNumberFormat="1" applyFont="1" applyBorder="1" applyProtection="1">
      <protection locked="0"/>
    </xf>
    <xf numFmtId="165" fontId="64" fillId="4" borderId="14" xfId="0" applyNumberFormat="1" applyFont="1" applyFill="1" applyBorder="1" applyAlignment="1" applyProtection="1">
      <alignment horizontal="right"/>
      <protection locked="0"/>
    </xf>
    <xf numFmtId="0" fontId="29" fillId="0" borderId="14" xfId="0" applyFont="1" applyBorder="1" applyProtection="1">
      <protection locked="0"/>
    </xf>
    <xf numFmtId="1" fontId="29" fillId="0" borderId="14" xfId="0" applyNumberFormat="1" applyFont="1" applyBorder="1" applyAlignment="1" applyProtection="1">
      <alignment horizontal="left"/>
      <protection locked="0"/>
    </xf>
    <xf numFmtId="0" fontId="29" fillId="4" borderId="14" xfId="0" applyFont="1" applyFill="1" applyBorder="1" applyAlignment="1" applyProtection="1">
      <alignment horizontal="center"/>
      <protection locked="0"/>
    </xf>
    <xf numFmtId="10" fontId="29" fillId="0" borderId="3" xfId="1" applyNumberFormat="1" applyFont="1" applyBorder="1" applyAlignment="1" applyProtection="1">
      <alignment horizontal="right"/>
      <protection locked="0"/>
    </xf>
    <xf numFmtId="167" fontId="32" fillId="4" borderId="17" xfId="0" applyNumberFormat="1" applyFont="1" applyFill="1" applyBorder="1" applyProtection="1">
      <protection locked="0" hidden="1"/>
    </xf>
    <xf numFmtId="10" fontId="29" fillId="0" borderId="18" xfId="1" applyNumberFormat="1" applyFont="1" applyBorder="1" applyAlignment="1" applyProtection="1">
      <alignment horizontal="right"/>
      <protection locked="0"/>
    </xf>
    <xf numFmtId="0" fontId="29" fillId="0" borderId="16" xfId="0" applyFont="1" applyBorder="1" applyAlignment="1" applyProtection="1">
      <alignment horizontal="center"/>
      <protection locked="0"/>
    </xf>
    <xf numFmtId="165" fontId="29" fillId="0" borderId="16" xfId="0" applyNumberFormat="1" applyFont="1" applyBorder="1" applyProtection="1">
      <protection locked="0"/>
    </xf>
    <xf numFmtId="165" fontId="64" fillId="4" borderId="16" xfId="0" applyNumberFormat="1" applyFont="1" applyFill="1" applyBorder="1" applyAlignment="1" applyProtection="1">
      <alignment horizontal="right"/>
      <protection locked="0"/>
    </xf>
    <xf numFmtId="0" fontId="29" fillId="0" borderId="16" xfId="0" applyFont="1" applyBorder="1" applyProtection="1">
      <protection locked="0"/>
    </xf>
    <xf numFmtId="1" fontId="29" fillId="0" borderId="16" xfId="0" applyNumberFormat="1" applyFont="1" applyBorder="1" applyAlignment="1" applyProtection="1">
      <alignment horizontal="left"/>
      <protection locked="0"/>
    </xf>
    <xf numFmtId="0" fontId="29" fillId="4" borderId="16" xfId="0" applyFont="1" applyFill="1" applyBorder="1" applyAlignment="1" applyProtection="1">
      <alignment horizontal="center"/>
      <protection locked="0"/>
    </xf>
    <xf numFmtId="167" fontId="32" fillId="4" borderId="2" xfId="0" applyNumberFormat="1" applyFont="1" applyFill="1" applyBorder="1" applyProtection="1">
      <protection locked="0" hidden="1"/>
    </xf>
    <xf numFmtId="10" fontId="29" fillId="0" borderId="15" xfId="1" applyNumberFormat="1" applyFont="1" applyBorder="1" applyAlignment="1" applyProtection="1">
      <alignment horizontal="right"/>
      <protection locked="0"/>
    </xf>
    <xf numFmtId="0" fontId="29" fillId="0" borderId="11" xfId="0" applyFont="1" applyBorder="1" applyAlignment="1" applyProtection="1">
      <alignment horizontal="center"/>
      <protection locked="0"/>
    </xf>
    <xf numFmtId="164" fontId="29" fillId="0" borderId="11" xfId="0" applyNumberFormat="1" applyFont="1" applyBorder="1" applyProtection="1">
      <protection locked="0"/>
    </xf>
    <xf numFmtId="165" fontId="29" fillId="0" borderId="11" xfId="0" applyNumberFormat="1" applyFont="1" applyBorder="1" applyProtection="1">
      <protection locked="0"/>
    </xf>
    <xf numFmtId="165" fontId="64" fillId="4" borderId="11" xfId="0" applyNumberFormat="1" applyFont="1" applyFill="1" applyBorder="1" applyAlignment="1" applyProtection="1">
      <alignment horizontal="right"/>
      <protection locked="0"/>
    </xf>
    <xf numFmtId="0" fontId="29" fillId="0" borderId="11" xfId="0" applyFont="1" applyBorder="1" applyProtection="1">
      <protection locked="0"/>
    </xf>
    <xf numFmtId="1" fontId="29" fillId="0" borderId="11" xfId="0" applyNumberFormat="1" applyFont="1" applyBorder="1" applyAlignment="1" applyProtection="1">
      <alignment horizontal="left"/>
      <protection locked="0"/>
    </xf>
    <xf numFmtId="0" fontId="29" fillId="4" borderId="11" xfId="0" applyFont="1" applyFill="1" applyBorder="1" applyAlignment="1" applyProtection="1">
      <alignment horizontal="center"/>
      <protection locked="0"/>
    </xf>
    <xf numFmtId="0" fontId="29" fillId="8" borderId="3" xfId="0" applyFont="1" applyFill="1" applyBorder="1" applyAlignment="1" applyProtection="1">
      <alignment horizontal="left" vertical="top"/>
      <protection locked="0" hidden="1"/>
    </xf>
    <xf numFmtId="0" fontId="29" fillId="0" borderId="3" xfId="0" applyFont="1" applyBorder="1" applyAlignment="1" applyProtection="1">
      <alignment horizontal="left"/>
      <protection locked="0"/>
    </xf>
    <xf numFmtId="0" fontId="45" fillId="11" borderId="8" xfId="0" applyFont="1" applyFill="1" applyBorder="1" applyAlignment="1" applyProtection="1">
      <alignment horizontal="center" vertical="center" wrapText="1"/>
      <protection locked="0" hidden="1"/>
    </xf>
    <xf numFmtId="0" fontId="45" fillId="11" borderId="0" xfId="0" applyFont="1" applyFill="1" applyAlignment="1">
      <alignment horizontal="center"/>
    </xf>
    <xf numFmtId="0" fontId="45" fillId="11" borderId="6" xfId="0" applyFont="1" applyFill="1" applyBorder="1" applyAlignment="1">
      <alignment horizontal="center"/>
    </xf>
    <xf numFmtId="0" fontId="45" fillId="11" borderId="7" xfId="0" applyFont="1" applyFill="1" applyBorder="1" applyAlignment="1">
      <alignment horizontal="center"/>
    </xf>
    <xf numFmtId="0" fontId="31" fillId="11" borderId="4" xfId="0" applyFont="1" applyFill="1" applyBorder="1" applyAlignment="1" applyProtection="1">
      <alignment horizontal="right"/>
      <protection locked="0" hidden="1"/>
    </xf>
    <xf numFmtId="0" fontId="0" fillId="11" borderId="5" xfId="0" applyFill="1" applyBorder="1" applyAlignment="1">
      <alignment horizontal="right"/>
    </xf>
    <xf numFmtId="0" fontId="30" fillId="11" borderId="8" xfId="0" applyFont="1" applyFill="1" applyBorder="1" applyAlignment="1" applyProtection="1">
      <alignment horizontal="right"/>
      <protection hidden="1"/>
    </xf>
    <xf numFmtId="0" fontId="30" fillId="11" borderId="0" xfId="0" applyFont="1" applyFill="1" applyAlignment="1" applyProtection="1">
      <alignment horizontal="right"/>
      <protection hidden="1"/>
    </xf>
    <xf numFmtId="0" fontId="31" fillId="11" borderId="5" xfId="0" applyFont="1" applyFill="1" applyBorder="1" applyAlignment="1" applyProtection="1">
      <alignment horizontal="right"/>
      <protection hidden="1"/>
    </xf>
    <xf numFmtId="0" fontId="30" fillId="11" borderId="5" xfId="0" applyFont="1" applyFill="1" applyBorder="1" applyAlignment="1" applyProtection="1">
      <alignment horizontal="right"/>
      <protection hidden="1"/>
    </xf>
    <xf numFmtId="0" fontId="31" fillId="11" borderId="0" xfId="0" applyFont="1" applyFill="1" applyAlignment="1" applyProtection="1">
      <alignment horizontal="right"/>
      <protection hidden="1"/>
    </xf>
    <xf numFmtId="0" fontId="49" fillId="0" borderId="0" xfId="0" applyFont="1" applyAlignment="1">
      <alignment horizontal="left" vertical="top"/>
    </xf>
    <xf numFmtId="14" fontId="29" fillId="0" borderId="3" xfId="0" applyNumberFormat="1" applyFont="1" applyBorder="1" applyAlignment="1" applyProtection="1">
      <alignment horizontal="left" vertical="top"/>
      <protection locked="0"/>
    </xf>
    <xf numFmtId="0" fontId="53" fillId="12" borderId="4" xfId="0" applyFont="1" applyFill="1" applyBorder="1" applyAlignment="1" applyProtection="1">
      <alignment horizontal="left" vertical="center"/>
      <protection locked="0" hidden="1"/>
    </xf>
    <xf numFmtId="0" fontId="53" fillId="12" borderId="5" xfId="0" applyFont="1" applyFill="1" applyBorder="1" applyAlignment="1" applyProtection="1">
      <alignment horizontal="left" vertical="center"/>
      <protection locked="0" hidden="1"/>
    </xf>
    <xf numFmtId="0" fontId="34" fillId="0" borderId="13" xfId="0" applyFont="1" applyBorder="1" applyAlignment="1" applyProtection="1">
      <alignment horizontal="left" vertical="top"/>
      <protection hidden="1"/>
    </xf>
    <xf numFmtId="0" fontId="33" fillId="0" borderId="3" xfId="0" applyFont="1" applyBorder="1" applyAlignment="1" applyProtection="1">
      <alignment horizontal="left" vertical="top"/>
      <protection hidden="1"/>
    </xf>
    <xf numFmtId="165" fontId="29" fillId="0" borderId="3" xfId="0" quotePrefix="1" applyNumberFormat="1" applyFont="1" applyBorder="1" applyAlignment="1" applyProtection="1">
      <alignment horizontal="right"/>
      <protection locked="0"/>
    </xf>
    <xf numFmtId="0" fontId="28" fillId="0" borderId="3" xfId="0" applyFont="1" applyBorder="1"/>
    <xf numFmtId="0" fontId="34" fillId="8" borderId="13" xfId="0" applyFont="1" applyFill="1" applyBorder="1" applyAlignment="1" applyProtection="1">
      <alignment horizontal="left"/>
      <protection hidden="1"/>
    </xf>
    <xf numFmtId="0" fontId="33" fillId="8" borderId="3" xfId="0" applyFont="1" applyFill="1" applyBorder="1" applyAlignment="1" applyProtection="1">
      <alignment horizontal="left"/>
      <protection hidden="1"/>
    </xf>
    <xf numFmtId="0" fontId="34" fillId="0" borderId="13" xfId="0" applyFont="1" applyBorder="1" applyAlignment="1" applyProtection="1">
      <alignment horizontal="left"/>
      <protection hidden="1"/>
    </xf>
    <xf numFmtId="0" fontId="36" fillId="0" borderId="3" xfId="0" applyFont="1" applyBorder="1" applyAlignment="1" applyProtection="1">
      <alignment horizontal="left"/>
      <protection hidden="1"/>
    </xf>
    <xf numFmtId="0" fontId="29" fillId="0" borderId="3" xfId="0" applyFont="1" applyBorder="1" applyAlignment="1" applyProtection="1">
      <alignment horizontal="left" vertical="top"/>
      <protection locked="0"/>
    </xf>
    <xf numFmtId="0" fontId="32" fillId="0" borderId="3" xfId="2" quotePrefix="1" applyNumberFormat="1" applyFont="1" applyFill="1" applyBorder="1" applyAlignment="1" applyProtection="1">
      <alignment horizontal="left" vertical="top"/>
      <protection locked="0"/>
    </xf>
    <xf numFmtId="0" fontId="29" fillId="8" borderId="3" xfId="0" applyFont="1" applyFill="1" applyBorder="1" applyAlignment="1" applyProtection="1">
      <alignment horizontal="left" vertical="top"/>
      <protection locked="0"/>
    </xf>
    <xf numFmtId="0" fontId="29" fillId="0" borderId="3" xfId="0" applyFont="1" applyBorder="1" applyAlignment="1" applyProtection="1">
      <alignment horizontal="left" vertical="top"/>
      <protection locked="0" hidden="1"/>
    </xf>
    <xf numFmtId="0" fontId="31" fillId="11" borderId="8" xfId="0" applyFont="1" applyFill="1" applyBorder="1" applyAlignment="1" applyProtection="1">
      <alignment horizontal="right"/>
      <protection hidden="1"/>
    </xf>
    <xf numFmtId="0" fontId="54" fillId="11" borderId="0" xfId="0" applyFont="1" applyFill="1" applyProtection="1">
      <protection locked="0" hidden="1"/>
    </xf>
    <xf numFmtId="0" fontId="29" fillId="0" borderId="3" xfId="0" quotePrefix="1" applyFont="1" applyBorder="1" applyAlignment="1" applyProtection="1">
      <alignment horizontal="left"/>
      <protection locked="0"/>
    </xf>
    <xf numFmtId="0" fontId="29" fillId="11" borderId="0" xfId="0" applyFont="1" applyFill="1" applyProtection="1">
      <protection locked="0" hidden="1"/>
    </xf>
    <xf numFmtId="0" fontId="47" fillId="0" borderId="0" xfId="7" applyAlignment="1">
      <alignment wrapText="1"/>
    </xf>
    <xf numFmtId="0" fontId="20" fillId="0" borderId="0" xfId="0" applyFont="1" applyAlignment="1">
      <alignment horizontal="left" vertical="center" wrapText="1"/>
    </xf>
    <xf numFmtId="0" fontId="4" fillId="0" borderId="0" xfId="0" applyFont="1" applyAlignment="1">
      <alignment horizontal="left" vertical="top" wrapText="1"/>
    </xf>
    <xf numFmtId="0" fontId="1" fillId="0" borderId="0" xfId="0" applyFont="1" applyAlignment="1">
      <alignment horizontal="left" vertical="top" wrapText="1"/>
    </xf>
    <xf numFmtId="0" fontId="48" fillId="0" borderId="0" xfId="9" applyAlignment="1">
      <alignment vertical="center"/>
    </xf>
    <xf numFmtId="0" fontId="47" fillId="0" borderId="0" xfId="7" applyAlignment="1">
      <alignment vertical="center"/>
    </xf>
    <xf numFmtId="0" fontId="20" fillId="0" borderId="0" xfId="8" applyFont="1" applyAlignment="1">
      <alignment vertical="center"/>
    </xf>
    <xf numFmtId="0" fontId="4" fillId="0" borderId="0" xfId="8" applyAlignment="1">
      <alignment horizontal="left" vertical="center" wrapText="1"/>
    </xf>
    <xf numFmtId="0" fontId="4" fillId="0" borderId="0" xfId="8" applyAlignment="1">
      <alignment vertical="center"/>
    </xf>
    <xf numFmtId="0" fontId="2" fillId="0" borderId="0" xfId="8" applyFont="1" applyAlignment="1">
      <alignment vertical="center"/>
    </xf>
    <xf numFmtId="0" fontId="4" fillId="0" borderId="0" xfId="8" applyAlignment="1">
      <alignment vertical="center" wrapText="1"/>
    </xf>
    <xf numFmtId="0" fontId="20" fillId="10" borderId="11" xfId="8" applyFont="1" applyFill="1" applyBorder="1" applyAlignment="1">
      <alignment horizontal="left" vertical="center"/>
    </xf>
    <xf numFmtId="0" fontId="20" fillId="10" borderId="12" xfId="8" applyFont="1" applyFill="1" applyBorder="1" applyAlignment="1">
      <alignment horizontal="left" vertical="center"/>
    </xf>
    <xf numFmtId="0" fontId="20" fillId="10" borderId="13" xfId="8" applyFont="1" applyFill="1" applyBorder="1" applyAlignment="1">
      <alignment horizontal="left" vertical="center"/>
    </xf>
    <xf numFmtId="0" fontId="48" fillId="0" borderId="0" xfId="9"/>
  </cellXfs>
  <cellStyles count="10">
    <cellStyle name="Heading 1 2" xfId="7" xr:uid="{125ED7A4-52F5-4317-AC59-510D1C27070A}"/>
    <cellStyle name="Heading 2 2" xfId="9" xr:uid="{8541FEEF-6304-4D98-B37B-D6620F1E69F2}"/>
    <cellStyle name="Heading 3" xfId="2" builtinId="18"/>
    <cellStyle name="Normal" xfId="0" builtinId="0"/>
    <cellStyle name="Normal 2" xfId="4" xr:uid="{15092608-0091-4872-9617-9E15BB923F6D}"/>
    <cellStyle name="Normal 3" xfId="5" xr:uid="{3DB03B1F-525F-4174-80B9-7228E3C56BA8}"/>
    <cellStyle name="Normal 3 2" xfId="6" xr:uid="{906D3EAF-6107-4118-AC39-08198EE0775F}"/>
    <cellStyle name="Normal 3 3" xfId="8" xr:uid="{197C8B47-49D9-414D-B881-C2005F708BAB}"/>
    <cellStyle name="Normal_Society Codes" xfId="3" xr:uid="{00000000-0005-0000-0000-000002000000}"/>
    <cellStyle name="Percent" xfId="1" builtinId="5"/>
  </cellStyles>
  <dxfs count="72">
    <dxf>
      <border>
        <top style="thin">
          <color auto="1"/>
        </top>
      </border>
    </dxf>
    <dxf>
      <font>
        <strike/>
        <color theme="0"/>
      </font>
      <fill>
        <patternFill patternType="lightUp"/>
      </fill>
    </dxf>
    <dxf>
      <border>
        <top style="thin">
          <color auto="1"/>
        </top>
      </border>
    </dxf>
    <dxf>
      <border>
        <top style="thin">
          <color auto="1"/>
        </top>
      </border>
    </dxf>
    <dxf>
      <font>
        <strike/>
        <color theme="0"/>
      </font>
      <fill>
        <patternFill patternType="lightUp"/>
      </fill>
    </dxf>
    <dxf>
      <border>
        <top style="thin">
          <color auto="1"/>
        </top>
      </border>
    </dxf>
    <dxf>
      <border>
        <top style="thin">
          <color auto="1"/>
        </top>
      </border>
    </dxf>
    <dxf>
      <border>
        <top style="thin">
          <color auto="1"/>
        </top>
      </border>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border>
        <top style="thin">
          <color auto="1"/>
        </top>
      </border>
    </dxf>
    <dxf>
      <border>
        <top style="thin">
          <color auto="1"/>
        </top>
      </border>
    </dxf>
    <dxf>
      <border>
        <top style="thin">
          <color auto="1"/>
        </top>
      </border>
    </dxf>
    <dxf>
      <border>
        <top style="thin">
          <color auto="1"/>
        </top>
      </border>
    </dxf>
    <dxf>
      <border>
        <top style="thin">
          <color auto="1"/>
        </top>
      </border>
    </dxf>
    <dxf>
      <border>
        <top style="thin">
          <color auto="1"/>
        </top>
      </border>
    </dxf>
    <dxf>
      <border>
        <top style="thin">
          <color auto="1"/>
        </top>
      </border>
    </dxf>
    <dxf>
      <font>
        <color rgb="FF000000"/>
        <family val="2"/>
      </font>
      <fill>
        <patternFill patternType="none"/>
      </fill>
      <border>
        <left/>
        <right/>
        <top style="thin">
          <color rgb="FF000000"/>
        </top>
        <bottom/>
      </border>
    </dxf>
    <dxf>
      <border>
        <top style="thin">
          <color auto="1"/>
        </top>
      </border>
    </dxf>
    <dxf>
      <border>
        <top style="thin">
          <color auto="1"/>
        </top>
      </border>
    </dxf>
    <dxf>
      <border>
        <top style="thin">
          <color auto="1"/>
        </top>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border>
    </dxf>
    <dxf>
      <border>
        <top style="thin">
          <color auto="1"/>
        </top>
      </border>
    </dxf>
    <dxf>
      <border>
        <top style="thin">
          <color auto="1"/>
        </top>
      </border>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border>
        <top style="thin">
          <color auto="1"/>
        </top>
      </border>
    </dxf>
    <dxf>
      <border>
        <top style="thin">
          <color auto="1"/>
        </top>
      </border>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border>
        <top style="thin">
          <color auto="1"/>
        </top>
      </border>
    </dxf>
    <dxf>
      <font>
        <b/>
        <i val="0"/>
      </font>
    </dxf>
    <dxf>
      <border>
        <top style="thin">
          <color auto="1"/>
        </top>
      </border>
    </dxf>
    <dxf>
      <font>
        <strike/>
        <color theme="0"/>
      </font>
      <fill>
        <patternFill patternType="lightUp"/>
      </fill>
    </dxf>
    <dxf>
      <font>
        <strike/>
        <color theme="0"/>
      </font>
      <fill>
        <patternFill patternType="lightUp"/>
      </fill>
    </dxf>
    <dxf>
      <border>
        <top style="thin">
          <color auto="1"/>
        </top>
      </border>
    </dxf>
    <dxf>
      <font>
        <strike/>
        <color theme="0"/>
      </font>
      <fill>
        <patternFill patternType="lightUp"/>
      </fill>
    </dxf>
    <dxf>
      <font>
        <strike/>
        <color theme="0"/>
      </font>
      <fill>
        <patternFill patternType="lightUp"/>
      </fill>
    </dxf>
    <dxf>
      <font>
        <strike/>
        <color theme="0"/>
      </font>
      <fill>
        <patternFill patternType="lightUp"/>
      </fill>
    </dxf>
    <dxf>
      <border>
        <top style="thin">
          <color auto="1"/>
        </top>
      </border>
    </dxf>
    <dxf>
      <border>
        <top style="thin">
          <color auto="1"/>
        </top>
      </border>
    </dxf>
    <dxf>
      <border>
        <top style="thin">
          <color auto="1"/>
        </top>
      </border>
    </dxf>
  </dxfs>
  <tableStyles count="1" defaultTableStyle="TableStyleMedium2" defaultPivotStyle="PivotStyleLight16">
    <tableStyle name="Invisible" pivot="0" table="0" count="0" xr9:uid="{5848DAC3-3ABC-4CD9-9FFE-013B5C4FB02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8077200</xdr:colOff>
      <xdr:row>3</xdr:row>
      <xdr:rowOff>161925</xdr:rowOff>
    </xdr:from>
    <xdr:to>
      <xdr:col>1</xdr:col>
      <xdr:colOff>10296257</xdr:colOff>
      <xdr:row>4</xdr:row>
      <xdr:rowOff>47625</xdr:rowOff>
    </xdr:to>
    <xdr:pic>
      <xdr:nvPicPr>
        <xdr:cNvPr id="2" name="Picture 1">
          <a:extLst>
            <a:ext uri="{FF2B5EF4-FFF2-40B4-BE49-F238E27FC236}">
              <a16:creationId xmlns:a16="http://schemas.microsoft.com/office/drawing/2014/main" id="{692EB30E-E363-E275-15A5-474CBD787B98}"/>
            </a:ext>
          </a:extLst>
        </xdr:cNvPr>
        <xdr:cNvPicPr>
          <a:picLocks noChangeAspect="1"/>
        </xdr:cNvPicPr>
      </xdr:nvPicPr>
      <xdr:blipFill>
        <a:blip xmlns:r="http://schemas.openxmlformats.org/officeDocument/2006/relationships" r:embed="rId1"/>
        <a:stretch>
          <a:fillRect/>
        </a:stretch>
      </xdr:blipFill>
      <xdr:spPr>
        <a:xfrm>
          <a:off x="8077200" y="1019175"/>
          <a:ext cx="10305782" cy="2552700"/>
        </a:xfrm>
        <a:prstGeom prst="rect">
          <a:avLst/>
        </a:prstGeom>
      </xdr:spPr>
    </xdr:pic>
    <xdr:clientData/>
  </xdr:twoCellAnchor>
  <xdr:twoCellAnchor>
    <xdr:from>
      <xdr:col>0</xdr:col>
      <xdr:colOff>8720666</xdr:colOff>
      <xdr:row>2</xdr:row>
      <xdr:rowOff>176390</xdr:rowOff>
    </xdr:from>
    <xdr:to>
      <xdr:col>1</xdr:col>
      <xdr:colOff>13338509</xdr:colOff>
      <xdr:row>4</xdr:row>
      <xdr:rowOff>12133</xdr:rowOff>
    </xdr:to>
    <xdr:pic>
      <xdr:nvPicPr>
        <xdr:cNvPr id="8" name="Picture 8" descr="Capture d’écran illustrant un message d’erreur de Risque de sécurité ainsi qu’une case à cocher permettant de déverrouiller les propriétés de l’explorateur de fichier de Windows.">
          <a:extLst>
            <a:ext uri="{FF2B5EF4-FFF2-40B4-BE49-F238E27FC236}">
              <a16:creationId xmlns:a16="http://schemas.microsoft.com/office/drawing/2014/main" id="{697DF0CD-AFCD-3C4F-0F79-910C9DBEEF59}"/>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2"/>
        <a:stretch>
          <a:fillRect/>
        </a:stretch>
      </xdr:blipFill>
      <xdr:spPr>
        <a:xfrm>
          <a:off x="8720666" y="853723"/>
          <a:ext cx="13373787" cy="26861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60156</xdr:colOff>
      <xdr:row>1</xdr:row>
      <xdr:rowOff>60161</xdr:rowOff>
    </xdr:from>
    <xdr:to>
      <xdr:col>1</xdr:col>
      <xdr:colOff>561591</xdr:colOff>
      <xdr:row>2</xdr:row>
      <xdr:rowOff>301520</xdr:rowOff>
    </xdr:to>
    <xdr:pic>
      <xdr:nvPicPr>
        <xdr:cNvPr id="2" name="Picture 1" descr="SOCAN">
          <a:extLst>
            <a:ext uri="{FF2B5EF4-FFF2-40B4-BE49-F238E27FC236}">
              <a16:creationId xmlns:a16="http://schemas.microsoft.com/office/drawing/2014/main" id="{F6F5B385-98EC-4569-A3DC-BD1D0A1B39BE}"/>
            </a:ext>
            <a:ext uri="{C183D7F6-B498-43B3-948B-1728B52AA6E4}">
              <adec:decorative xmlns:adec="http://schemas.microsoft.com/office/drawing/2017/decorative" val="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156" y="114590"/>
          <a:ext cx="1363221" cy="359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36286</xdr:rowOff>
    </xdr:from>
    <xdr:to>
      <xdr:col>0</xdr:col>
      <xdr:colOff>6966856</xdr:colOff>
      <xdr:row>13</xdr:row>
      <xdr:rowOff>4199487</xdr:rowOff>
    </xdr:to>
    <xdr:pic>
      <xdr:nvPicPr>
        <xdr:cNvPr id="2" name="Picture 2" descr="Capture d’écran de Rapport de contenu musical illustrant la façon d’exclure un territoire en réglant le champ du Territoire ou Pays de version sur « MONDE ».">
          <a:extLst>
            <a:ext uri="{FF2B5EF4-FFF2-40B4-BE49-F238E27FC236}">
              <a16:creationId xmlns:a16="http://schemas.microsoft.com/office/drawing/2014/main" id="{8B2C56BD-F19B-A9B1-62A9-D03E6FAAA0BA}"/>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1"/>
        <a:stretch>
          <a:fillRect/>
        </a:stretch>
      </xdr:blipFill>
      <xdr:spPr>
        <a:xfrm>
          <a:off x="0" y="2839357"/>
          <a:ext cx="6966856" cy="4163201"/>
        </a:xfrm>
        <a:prstGeom prst="rect">
          <a:avLst/>
        </a:prstGeom>
      </xdr:spPr>
    </xdr:pic>
    <xdr:clientData/>
  </xdr:twoCellAnchor>
  <xdr:twoCellAnchor>
    <xdr:from>
      <xdr:col>0</xdr:col>
      <xdr:colOff>0</xdr:colOff>
      <xdr:row>14</xdr:row>
      <xdr:rowOff>145143</xdr:rowOff>
    </xdr:from>
    <xdr:to>
      <xdr:col>0</xdr:col>
      <xdr:colOff>7874000</xdr:colOff>
      <xdr:row>15</xdr:row>
      <xdr:rowOff>1747177</xdr:rowOff>
    </xdr:to>
    <xdr:pic>
      <xdr:nvPicPr>
        <xdr:cNvPr id="3" name="Picture 3" descr="Capture d’écran de Rapport de contenu musical identifiant les zones suivantes : Source d’identifiant AV, Identifiant AV, Source identifiée de la production, Identifiant de la production.&#10;">
          <a:extLst>
            <a:ext uri="{FF2B5EF4-FFF2-40B4-BE49-F238E27FC236}">
              <a16:creationId xmlns:a16="http://schemas.microsoft.com/office/drawing/2014/main" id="{DBB6DD09-1487-6EA3-390C-9C3907B33C25}"/>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2"/>
        <a:stretch>
          <a:fillRect/>
        </a:stretch>
      </xdr:blipFill>
      <xdr:spPr>
        <a:xfrm>
          <a:off x="0" y="7175500"/>
          <a:ext cx="7874000" cy="1765320"/>
        </a:xfrm>
        <a:prstGeom prst="rect">
          <a:avLst/>
        </a:prstGeom>
      </xdr:spPr>
    </xdr:pic>
    <xdr:clientData/>
  </xdr:twoCellAnchor>
  <xdr:twoCellAnchor>
    <xdr:from>
      <xdr:col>0</xdr:col>
      <xdr:colOff>0</xdr:colOff>
      <xdr:row>16</xdr:row>
      <xdr:rowOff>181427</xdr:rowOff>
    </xdr:from>
    <xdr:to>
      <xdr:col>0</xdr:col>
      <xdr:colOff>15203852</xdr:colOff>
      <xdr:row>18</xdr:row>
      <xdr:rowOff>90713</xdr:rowOff>
    </xdr:to>
    <xdr:pic>
      <xdr:nvPicPr>
        <xdr:cNvPr id="4" name="Picture 4" descr="Capture d’écran de Rapport de contenu musical illustrant la façon dont, si vous insérez une nouvelle rangée dans la table, vous devez copier toute ligne existante, puis la coller sur la nouvelle ligne à l’aide de l’option « insérer les cellules copiées  ».">
          <a:extLst>
            <a:ext uri="{FF2B5EF4-FFF2-40B4-BE49-F238E27FC236}">
              <a16:creationId xmlns:a16="http://schemas.microsoft.com/office/drawing/2014/main" id="{172A44B0-949A-4A99-FC1D-FAE427E20937}"/>
            </a:ext>
          </a:extLst>
        </xdr:cNvPr>
        <xdr:cNvPicPr>
          <a:picLocks noChangeAspect="1"/>
        </xdr:cNvPicPr>
      </xdr:nvPicPr>
      <xdr:blipFill>
        <a:blip xmlns:r="http://schemas.openxmlformats.org/officeDocument/2006/relationships" r:embed="rId3"/>
        <a:stretch>
          <a:fillRect/>
        </a:stretch>
      </xdr:blipFill>
      <xdr:spPr>
        <a:xfrm>
          <a:off x="0" y="9153070"/>
          <a:ext cx="15203852" cy="52886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261A6-FC90-4BE3-A9C2-9587643FB750}">
  <sheetPr codeName="Sheet11"/>
  <dimension ref="A1:R32"/>
  <sheetViews>
    <sheetView zoomScaleNormal="100" workbookViewId="0">
      <selection activeCell="A6" sqref="A6:B6"/>
    </sheetView>
  </sheetViews>
  <sheetFormatPr baseColWidth="10" defaultColWidth="0" defaultRowHeight="14" zeroHeight="1" x14ac:dyDescent="0.15"/>
  <cols>
    <col min="1" max="1" width="106.1640625" style="49" customWidth="1"/>
    <col min="2" max="2" width="161.83203125" style="49" customWidth="1"/>
    <col min="3" max="18" width="0" style="49" hidden="1" customWidth="1"/>
    <col min="19" max="16384" width="9" style="49" hidden="1"/>
  </cols>
  <sheetData>
    <row r="1" spans="1:18" ht="20" customHeight="1" x14ac:dyDescent="0.25">
      <c r="A1" s="171" t="s">
        <v>1716</v>
      </c>
      <c r="B1" s="171"/>
      <c r="C1" s="171"/>
      <c r="D1" s="171"/>
      <c r="E1" s="171"/>
      <c r="F1" s="171"/>
      <c r="G1" s="171"/>
      <c r="H1" s="171"/>
      <c r="I1" s="171"/>
      <c r="J1" s="171"/>
      <c r="K1" s="171"/>
      <c r="L1" s="171"/>
      <c r="M1" s="171"/>
      <c r="N1" s="171"/>
      <c r="O1" s="171"/>
      <c r="P1" s="171"/>
      <c r="Q1" s="171"/>
      <c r="R1" s="171"/>
    </row>
    <row r="2" spans="1:18" ht="33.75" customHeight="1" x14ac:dyDescent="0.15">
      <c r="A2" s="172" t="s">
        <v>1717</v>
      </c>
      <c r="B2" s="172"/>
      <c r="C2" s="172"/>
      <c r="D2" s="172"/>
      <c r="E2" s="172"/>
      <c r="F2" s="172"/>
      <c r="G2" s="172"/>
      <c r="H2" s="172"/>
      <c r="I2" s="172"/>
      <c r="J2" s="172"/>
      <c r="K2" s="172"/>
      <c r="L2" s="172"/>
      <c r="M2" s="172"/>
      <c r="N2" s="172"/>
      <c r="O2" s="172"/>
      <c r="P2" s="172"/>
      <c r="Q2" s="172"/>
      <c r="R2" s="172"/>
    </row>
    <row r="3" spans="1:18" ht="14.5" customHeight="1" x14ac:dyDescent="0.15">
      <c r="A3" s="174" t="s">
        <v>1792</v>
      </c>
      <c r="B3" s="173"/>
      <c r="C3" s="173"/>
      <c r="D3" s="173"/>
      <c r="E3" s="173"/>
      <c r="F3" s="173"/>
      <c r="G3" s="173"/>
      <c r="H3" s="173"/>
      <c r="I3" s="173"/>
      <c r="J3" s="173"/>
      <c r="K3" s="173"/>
      <c r="L3" s="173"/>
      <c r="M3" s="173"/>
      <c r="N3" s="173"/>
      <c r="O3" s="173"/>
      <c r="P3" s="173"/>
      <c r="Q3" s="173"/>
      <c r="R3" s="173"/>
    </row>
    <row r="4" spans="1:18" ht="210" customHeight="1" x14ac:dyDescent="0.15">
      <c r="A4" s="67" t="s">
        <v>1718</v>
      </c>
      <c r="B4" s="68"/>
      <c r="C4" s="67"/>
      <c r="D4" s="68"/>
      <c r="E4" s="67"/>
      <c r="F4" s="68"/>
      <c r="G4" s="67"/>
      <c r="H4" s="68"/>
      <c r="I4" s="67"/>
      <c r="J4" s="68"/>
      <c r="K4" s="67"/>
      <c r="L4" s="68"/>
      <c r="M4" s="67"/>
      <c r="N4" s="68"/>
      <c r="O4" s="67"/>
      <c r="P4" s="68"/>
      <c r="Q4" s="67"/>
      <c r="R4" s="68"/>
    </row>
    <row r="5" spans="1:18" ht="55.5" customHeight="1" x14ac:dyDescent="0.15">
      <c r="A5" s="174" t="s">
        <v>1793</v>
      </c>
      <c r="B5" s="173"/>
      <c r="C5" s="173"/>
      <c r="D5" s="173"/>
      <c r="E5" s="173"/>
      <c r="F5" s="173"/>
      <c r="G5" s="173"/>
      <c r="H5" s="173"/>
      <c r="I5" s="173"/>
      <c r="J5" s="173"/>
      <c r="K5" s="173"/>
      <c r="L5" s="173"/>
      <c r="M5" s="173"/>
      <c r="N5" s="173"/>
      <c r="O5" s="173"/>
      <c r="P5" s="173"/>
      <c r="Q5" s="173"/>
      <c r="R5" s="173"/>
    </row>
    <row r="6" spans="1:18" ht="14.5" customHeight="1" x14ac:dyDescent="0.15">
      <c r="A6" s="173" t="s">
        <v>1719</v>
      </c>
      <c r="B6" s="173"/>
      <c r="C6" s="173"/>
      <c r="D6" s="173"/>
      <c r="E6" s="173"/>
      <c r="F6" s="173"/>
      <c r="G6" s="173"/>
      <c r="H6" s="173"/>
      <c r="I6" s="173"/>
      <c r="J6" s="173"/>
      <c r="K6" s="173"/>
      <c r="L6" s="173"/>
      <c r="M6" s="173"/>
      <c r="N6" s="173"/>
      <c r="O6" s="173"/>
      <c r="P6" s="173"/>
      <c r="Q6" s="173"/>
      <c r="R6" s="173"/>
    </row>
    <row r="7" spans="1:18" ht="15" x14ac:dyDescent="0.15">
      <c r="A7" s="151" t="s">
        <v>1720</v>
      </c>
      <c r="B7" s="151"/>
      <c r="C7" s="151"/>
      <c r="D7" s="151"/>
      <c r="E7" s="151"/>
      <c r="F7" s="151"/>
      <c r="G7" s="151"/>
      <c r="H7" s="151"/>
      <c r="I7" s="151"/>
      <c r="J7" s="151"/>
      <c r="K7" s="151"/>
      <c r="L7" s="151"/>
      <c r="M7" s="151"/>
      <c r="N7" s="151"/>
      <c r="O7" s="151"/>
      <c r="P7" s="151"/>
      <c r="Q7" s="151"/>
      <c r="R7" s="151"/>
    </row>
    <row r="31" spans="1:1" hidden="1" x14ac:dyDescent="0.15">
      <c r="A31" s="51"/>
    </row>
    <row r="32" spans="1:1" hidden="1" x14ac:dyDescent="0.15">
      <c r="A32" s="49" t="s">
        <v>1721</v>
      </c>
    </row>
  </sheetData>
  <sheetProtection algorithmName="SHA-512" hashValue="3CV58jXma3e7xAQRHV0OL9vreX09eJwBAffLB7KrhgYLjkku0P7wo0BoBQqe7Qjupmtgu7gRtvIizoLe95+RnQ==" saltValue="yZsXzBdby5jGIXkNyK78Ow==" spinCount="100000" sheet="1" objects="1" scenarios="1"/>
  <mergeCells count="54">
    <mergeCell ref="K7:L7"/>
    <mergeCell ref="M7:N7"/>
    <mergeCell ref="O7:P7"/>
    <mergeCell ref="Q7:R7"/>
    <mergeCell ref="A7:B7"/>
    <mergeCell ref="C7:D7"/>
    <mergeCell ref="E7:F7"/>
    <mergeCell ref="G7:H7"/>
    <mergeCell ref="I7:J7"/>
    <mergeCell ref="K6:L6"/>
    <mergeCell ref="M6:N6"/>
    <mergeCell ref="O6:P6"/>
    <mergeCell ref="Q6:R6"/>
    <mergeCell ref="A5:B5"/>
    <mergeCell ref="C5:D5"/>
    <mergeCell ref="E5:F5"/>
    <mergeCell ref="A6:B6"/>
    <mergeCell ref="C6:D6"/>
    <mergeCell ref="E6:F6"/>
    <mergeCell ref="G6:H6"/>
    <mergeCell ref="I6:J6"/>
    <mergeCell ref="M2:N2"/>
    <mergeCell ref="O2:P2"/>
    <mergeCell ref="K5:L5"/>
    <mergeCell ref="M5:N5"/>
    <mergeCell ref="O5:P5"/>
    <mergeCell ref="K3:L3"/>
    <mergeCell ref="M3:N3"/>
    <mergeCell ref="O3:P3"/>
    <mergeCell ref="Q3:R3"/>
    <mergeCell ref="G5:H5"/>
    <mergeCell ref="I5:J5"/>
    <mergeCell ref="Q5:R5"/>
    <mergeCell ref="A3:B3"/>
    <mergeCell ref="C3:D3"/>
    <mergeCell ref="E3:F3"/>
    <mergeCell ref="G3:H3"/>
    <mergeCell ref="I3:J3"/>
    <mergeCell ref="K1:L1"/>
    <mergeCell ref="M1:N1"/>
    <mergeCell ref="O1:P1"/>
    <mergeCell ref="Q1:R1"/>
    <mergeCell ref="A2:B2"/>
    <mergeCell ref="C2:D2"/>
    <mergeCell ref="E2:F2"/>
    <mergeCell ref="G2:H2"/>
    <mergeCell ref="I2:J2"/>
    <mergeCell ref="A1:B1"/>
    <mergeCell ref="C1:D1"/>
    <mergeCell ref="E1:F1"/>
    <mergeCell ref="G1:H1"/>
    <mergeCell ref="I1:J1"/>
    <mergeCell ref="Q2:R2"/>
    <mergeCell ref="K2:L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06BA3-C347-45EC-873C-9CE2C57BC908}">
  <sheetPr codeName="Sheet12">
    <pageSetUpPr fitToPage="1"/>
  </sheetPr>
  <dimension ref="A1:XFD502"/>
  <sheetViews>
    <sheetView tabSelected="1" zoomScale="80" zoomScaleNormal="80" workbookViewId="0">
      <pane ySplit="21" topLeftCell="A22" activePane="bottomLeft" state="frozen"/>
      <selection pane="bottomLeft" activeCell="F11" sqref="F11:H11"/>
    </sheetView>
  </sheetViews>
  <sheetFormatPr baseColWidth="10" defaultColWidth="0" defaultRowHeight="13" zeroHeight="1" x14ac:dyDescent="0.15"/>
  <cols>
    <col min="1" max="1" width="10.33203125" style="45" customWidth="1"/>
    <col min="2" max="2" width="27.83203125" style="41" customWidth="1"/>
    <col min="3" max="3" width="46" style="41" customWidth="1"/>
    <col min="4" max="5" width="11.33203125" style="41" hidden="1" customWidth="1"/>
    <col min="6" max="6" width="20.1640625" style="41" customWidth="1"/>
    <col min="7" max="7" width="17.33203125" style="41" hidden="1" customWidth="1"/>
    <col min="8" max="8" width="30.5" style="41" customWidth="1"/>
    <col min="9" max="9" width="10.1640625" style="41" hidden="1" customWidth="1"/>
    <col min="10" max="10" width="21" style="41" customWidth="1"/>
    <col min="11" max="11" width="26.1640625" style="41" customWidth="1"/>
    <col min="12" max="12" width="24.33203125" style="41" customWidth="1"/>
    <col min="13" max="13" width="21.1640625" style="41" customWidth="1"/>
    <col min="14" max="14" width="27.1640625" style="41" customWidth="1"/>
    <col min="15" max="15" width="10" style="41" customWidth="1"/>
    <col min="16" max="16" width="15.6640625" style="42" hidden="1" customWidth="1"/>
    <col min="17" max="17" width="38.1640625" style="41" customWidth="1"/>
    <col min="18" max="22" width="14.33203125" style="41" hidden="1" customWidth="1"/>
    <col min="23" max="28" width="0" style="41" hidden="1" customWidth="1"/>
    <col min="29" max="35" width="0.33203125" style="41" hidden="1" customWidth="1"/>
    <col min="36" max="42" width="0" style="41" hidden="1" customWidth="1"/>
    <col min="43" max="16383" width="9" style="41" hidden="1"/>
    <col min="16384" max="16384" width="38.1640625" style="41" customWidth="1"/>
  </cols>
  <sheetData>
    <row r="1" spans="1:42 16384:16384" s="85" customFormat="1" ht="4.5" customHeight="1" thickBot="1" x14ac:dyDescent="0.2">
      <c r="A1" s="153" t="s">
        <v>1611</v>
      </c>
      <c r="B1" s="154"/>
      <c r="C1" s="154"/>
      <c r="D1" s="154"/>
      <c r="E1" s="154"/>
      <c r="F1" s="154"/>
      <c r="G1" s="154"/>
      <c r="H1" s="154"/>
      <c r="I1" s="154"/>
      <c r="J1" s="154"/>
      <c r="K1" s="154"/>
      <c r="L1" s="154"/>
      <c r="M1" s="154"/>
      <c r="N1" s="154"/>
      <c r="O1" s="154"/>
      <c r="P1" s="154"/>
      <c r="Q1" s="154"/>
    </row>
    <row r="2" spans="1:42 16384:16384" s="85" customFormat="1" ht="9" customHeight="1" x14ac:dyDescent="0.15">
      <c r="A2" s="140" t="s">
        <v>1608</v>
      </c>
      <c r="B2" s="141"/>
      <c r="C2" s="141"/>
      <c r="D2" s="141"/>
      <c r="E2" s="141"/>
      <c r="F2" s="141"/>
      <c r="G2" s="141"/>
      <c r="H2" s="141"/>
      <c r="I2" s="141"/>
      <c r="J2" s="141"/>
      <c r="K2" s="141"/>
      <c r="L2" s="141"/>
      <c r="M2" s="141"/>
      <c r="N2" s="141"/>
      <c r="O2" s="141"/>
      <c r="P2" s="141"/>
      <c r="Q2" s="141"/>
      <c r="XFD2" s="86"/>
    </row>
    <row r="3" spans="1:42 16384:16384" s="29" customFormat="1" ht="26.25" customHeight="1" thickBot="1" x14ac:dyDescent="0.2">
      <c r="A3" s="142"/>
      <c r="B3" s="143"/>
      <c r="C3" s="141"/>
      <c r="D3" s="141"/>
      <c r="E3" s="141"/>
      <c r="F3" s="143"/>
      <c r="G3" s="143"/>
      <c r="H3" s="143"/>
      <c r="I3" s="141"/>
      <c r="J3" s="141"/>
      <c r="K3" s="141"/>
      <c r="L3" s="143"/>
      <c r="M3" s="143"/>
      <c r="N3" s="143"/>
      <c r="O3" s="143"/>
      <c r="P3" s="143"/>
      <c r="Q3" s="143"/>
      <c r="XFD3" s="87"/>
    </row>
    <row r="4" spans="1:42 16384:16384" s="92" customFormat="1" ht="15.75" customHeight="1" x14ac:dyDescent="0.15">
      <c r="A4" s="144" t="s">
        <v>1689</v>
      </c>
      <c r="B4" s="145"/>
      <c r="C4" s="138"/>
      <c r="D4" s="138"/>
      <c r="E4" s="138"/>
      <c r="F4" s="148" t="s">
        <v>1688</v>
      </c>
      <c r="G4" s="149"/>
      <c r="H4" s="149"/>
      <c r="I4" s="139"/>
      <c r="J4" s="139"/>
      <c r="K4" s="139"/>
      <c r="L4" s="148"/>
      <c r="M4" s="149"/>
      <c r="N4" s="149"/>
      <c r="O4" s="90"/>
      <c r="P4" s="90"/>
      <c r="Q4" s="91"/>
      <c r="AK4" s="85"/>
      <c r="AL4" s="85"/>
      <c r="AM4" s="85"/>
      <c r="AN4" s="85"/>
      <c r="AO4" s="85"/>
      <c r="AP4" s="85"/>
      <c r="XFD4" s="91"/>
    </row>
    <row r="5" spans="1:42 16384:16384" s="30" customFormat="1" ht="15.75" customHeight="1" x14ac:dyDescent="0.15">
      <c r="A5" s="146" t="s">
        <v>1598</v>
      </c>
      <c r="B5" s="147"/>
      <c r="C5" s="138"/>
      <c r="D5" s="138"/>
      <c r="E5" s="138"/>
      <c r="F5" s="150" t="s">
        <v>1707</v>
      </c>
      <c r="G5" s="147"/>
      <c r="H5" s="147"/>
      <c r="I5" s="139"/>
      <c r="J5" s="139"/>
      <c r="K5" s="139"/>
      <c r="L5" s="150"/>
      <c r="M5" s="147"/>
      <c r="N5" s="147"/>
      <c r="O5" s="82"/>
      <c r="P5" s="82"/>
      <c r="Q5" s="83"/>
      <c r="AK5" s="29"/>
      <c r="AL5" s="29"/>
      <c r="AM5" s="29"/>
      <c r="AN5" s="29"/>
      <c r="AO5" s="29"/>
      <c r="AP5" s="29"/>
      <c r="XFD5" s="83"/>
    </row>
    <row r="6" spans="1:42 16384:16384" s="30" customFormat="1" ht="15.75" customHeight="1" x14ac:dyDescent="0.15">
      <c r="A6" s="167" t="s">
        <v>1691</v>
      </c>
      <c r="B6" s="147"/>
      <c r="C6" s="138"/>
      <c r="D6" s="138"/>
      <c r="E6" s="138"/>
      <c r="F6" s="150" t="s">
        <v>1708</v>
      </c>
      <c r="G6" s="147"/>
      <c r="H6" s="147"/>
      <c r="I6" s="139"/>
      <c r="J6" s="139"/>
      <c r="K6" s="139"/>
      <c r="L6" s="150"/>
      <c r="M6" s="147"/>
      <c r="N6" s="147"/>
      <c r="O6" s="82"/>
      <c r="P6" s="82"/>
      <c r="Q6" s="83"/>
      <c r="AK6" s="29"/>
      <c r="AL6" s="29"/>
      <c r="AM6" s="29"/>
      <c r="AN6" s="29"/>
      <c r="AO6" s="29"/>
      <c r="AP6" s="29"/>
      <c r="XFD6" s="83"/>
    </row>
    <row r="7" spans="1:42 16384:16384" s="30" customFormat="1" ht="15.75" customHeight="1" x14ac:dyDescent="0.15">
      <c r="A7" s="167" t="s">
        <v>1690</v>
      </c>
      <c r="B7" s="147"/>
      <c r="C7" s="152"/>
      <c r="D7" s="152"/>
      <c r="E7" s="152"/>
      <c r="F7" s="150" t="s">
        <v>1709</v>
      </c>
      <c r="G7" s="147"/>
      <c r="H7" s="147"/>
      <c r="I7" s="139"/>
      <c r="J7" s="139"/>
      <c r="K7" s="139"/>
      <c r="L7" s="150"/>
      <c r="M7" s="147"/>
      <c r="N7" s="147"/>
      <c r="O7" s="82"/>
      <c r="P7" s="82"/>
      <c r="Q7" s="83"/>
      <c r="AK7" s="29"/>
      <c r="AL7" s="29"/>
      <c r="AM7" s="29"/>
      <c r="AN7" s="29"/>
      <c r="AO7" s="29"/>
      <c r="AP7" s="29"/>
      <c r="XFD7" s="83"/>
    </row>
    <row r="8" spans="1:42 16384:16384" s="30" customFormat="1" ht="15.75" customHeight="1" x14ac:dyDescent="0.15">
      <c r="A8" s="167" t="s">
        <v>1692</v>
      </c>
      <c r="B8" s="147"/>
      <c r="C8" s="152"/>
      <c r="D8" s="152"/>
      <c r="E8" s="152"/>
      <c r="F8" s="150"/>
      <c r="G8" s="147"/>
      <c r="H8" s="147"/>
      <c r="I8" s="139"/>
      <c r="J8" s="139"/>
      <c r="K8" s="139"/>
      <c r="L8" s="150"/>
      <c r="M8" s="147"/>
      <c r="N8" s="147"/>
      <c r="O8" s="82"/>
      <c r="P8" s="82"/>
      <c r="Q8" s="83"/>
      <c r="AK8" s="29"/>
      <c r="AL8" s="29"/>
      <c r="AM8" s="29"/>
      <c r="AN8" s="29"/>
      <c r="AO8" s="29"/>
      <c r="AP8" s="29"/>
      <c r="XFD8" s="83"/>
    </row>
    <row r="9" spans="1:42 16384:16384" s="30" customFormat="1" ht="15.75" customHeight="1" x14ac:dyDescent="0.15">
      <c r="A9" s="167" t="s">
        <v>1693</v>
      </c>
      <c r="B9" s="150"/>
      <c r="C9" s="138"/>
      <c r="D9" s="138"/>
      <c r="E9" s="138"/>
      <c r="F9" s="150" t="s">
        <v>1710</v>
      </c>
      <c r="G9" s="147"/>
      <c r="H9" s="147"/>
      <c r="I9" s="138"/>
      <c r="J9" s="138"/>
      <c r="K9" s="138"/>
      <c r="L9" s="150"/>
      <c r="M9" s="147"/>
      <c r="N9" s="147"/>
      <c r="O9" s="82"/>
      <c r="P9" s="82"/>
      <c r="Q9" s="83"/>
      <c r="AK9" s="29"/>
      <c r="AL9" s="29"/>
      <c r="AM9" s="29"/>
      <c r="AN9" s="29"/>
      <c r="AO9" s="29"/>
      <c r="AP9" s="29"/>
      <c r="XFD9" s="83"/>
    </row>
    <row r="10" spans="1:42 16384:16384" s="30" customFormat="1" ht="15.75" customHeight="1" x14ac:dyDescent="0.15">
      <c r="A10" s="167" t="s">
        <v>1694</v>
      </c>
      <c r="B10" s="150"/>
      <c r="C10" s="138"/>
      <c r="D10" s="138"/>
      <c r="E10" s="138"/>
      <c r="F10" s="150" t="s">
        <v>1695</v>
      </c>
      <c r="G10" s="150"/>
      <c r="H10" s="150"/>
      <c r="I10" s="138"/>
      <c r="J10" s="138"/>
      <c r="K10" s="138"/>
      <c r="L10" s="147"/>
      <c r="M10" s="147"/>
      <c r="N10" s="147"/>
      <c r="O10" s="82"/>
      <c r="P10" s="82"/>
      <c r="Q10" s="83"/>
      <c r="AK10" s="29"/>
      <c r="AL10" s="29"/>
      <c r="AM10" s="29"/>
      <c r="AN10" s="29"/>
      <c r="AO10" s="29"/>
      <c r="AP10" s="29"/>
      <c r="XFD10" s="83"/>
    </row>
    <row r="11" spans="1:42 16384:16384" s="30" customFormat="1" ht="15.75" customHeight="1" x14ac:dyDescent="0.15">
      <c r="A11" s="167" t="s">
        <v>1704</v>
      </c>
      <c r="B11" s="150"/>
      <c r="C11" s="138"/>
      <c r="D11" s="138"/>
      <c r="E11" s="138"/>
      <c r="F11" s="150" t="s">
        <v>1696</v>
      </c>
      <c r="G11" s="150"/>
      <c r="H11" s="150"/>
      <c r="I11" s="138"/>
      <c r="J11" s="138"/>
      <c r="K11" s="138"/>
      <c r="L11" s="168" t="s">
        <v>1677</v>
      </c>
      <c r="M11" s="168"/>
      <c r="N11" s="168"/>
      <c r="O11" s="168"/>
      <c r="P11" s="168"/>
      <c r="Q11" s="168"/>
      <c r="AK11" s="29"/>
      <c r="AL11" s="29"/>
      <c r="AM11" s="29"/>
      <c r="AN11" s="29"/>
      <c r="AO11" s="29"/>
      <c r="AP11" s="29"/>
      <c r="XFD11" s="88"/>
    </row>
    <row r="12" spans="1:42 16384:16384" s="30" customFormat="1" ht="15.75" customHeight="1" x14ac:dyDescent="0.15">
      <c r="A12" s="146" t="s">
        <v>1599</v>
      </c>
      <c r="B12" s="147"/>
      <c r="C12" s="138"/>
      <c r="D12" s="138"/>
      <c r="E12" s="138"/>
      <c r="F12" s="150" t="s">
        <v>1711</v>
      </c>
      <c r="G12" s="147"/>
      <c r="H12" s="147"/>
      <c r="I12" s="139"/>
      <c r="J12" s="139"/>
      <c r="K12" s="139"/>
      <c r="L12" s="168"/>
      <c r="M12" s="168"/>
      <c r="N12" s="168"/>
      <c r="O12" s="168"/>
      <c r="P12" s="168"/>
      <c r="Q12" s="168"/>
      <c r="XFD12" s="88"/>
    </row>
    <row r="13" spans="1:42 16384:16384" s="30" customFormat="1" ht="15.75" customHeight="1" x14ac:dyDescent="0.15">
      <c r="A13" s="167" t="s">
        <v>1713</v>
      </c>
      <c r="B13" s="150"/>
      <c r="C13" s="166"/>
      <c r="D13" s="166"/>
      <c r="E13" s="166"/>
      <c r="F13" s="147" t="s">
        <v>1703</v>
      </c>
      <c r="G13" s="147"/>
      <c r="H13" s="147"/>
      <c r="I13" s="169"/>
      <c r="J13" s="169"/>
      <c r="K13" s="169"/>
      <c r="L13" s="168"/>
      <c r="M13" s="168"/>
      <c r="N13" s="168"/>
      <c r="O13" s="168"/>
      <c r="P13" s="168"/>
      <c r="Q13" s="168"/>
      <c r="XFD13" s="88"/>
    </row>
    <row r="14" spans="1:42 16384:16384" s="30" customFormat="1" ht="15.75" customHeight="1" x14ac:dyDescent="0.15">
      <c r="A14" s="167" t="s">
        <v>1705</v>
      </c>
      <c r="B14" s="150"/>
      <c r="C14" s="166"/>
      <c r="D14" s="166"/>
      <c r="E14" s="166"/>
      <c r="F14" s="150" t="s">
        <v>1697</v>
      </c>
      <c r="G14" s="147"/>
      <c r="H14" s="147"/>
      <c r="I14" s="165"/>
      <c r="J14" s="165"/>
      <c r="K14" s="165"/>
      <c r="L14" s="168"/>
      <c r="M14" s="168"/>
      <c r="N14" s="168"/>
      <c r="O14" s="168"/>
      <c r="P14" s="168"/>
      <c r="Q14" s="168"/>
      <c r="XFD14" s="88"/>
    </row>
    <row r="15" spans="1:42 16384:16384" s="30" customFormat="1" ht="15.75" customHeight="1" x14ac:dyDescent="0.15">
      <c r="A15" s="167" t="s">
        <v>1706</v>
      </c>
      <c r="B15" s="150"/>
      <c r="C15" s="163"/>
      <c r="D15" s="163"/>
      <c r="E15" s="163"/>
      <c r="F15" s="150" t="s">
        <v>1698</v>
      </c>
      <c r="G15" s="147"/>
      <c r="H15" s="147"/>
      <c r="I15" s="139"/>
      <c r="J15" s="139"/>
      <c r="K15" s="139"/>
      <c r="L15" s="168"/>
      <c r="M15" s="168"/>
      <c r="N15" s="168"/>
      <c r="O15" s="168"/>
      <c r="P15" s="168"/>
      <c r="Q15" s="168"/>
      <c r="XFD15" s="88"/>
    </row>
    <row r="16" spans="1:42 16384:16384" s="30" customFormat="1" ht="15.75" customHeight="1" x14ac:dyDescent="0.15">
      <c r="A16" s="167" t="s">
        <v>1714</v>
      </c>
      <c r="B16" s="147"/>
      <c r="C16" s="164"/>
      <c r="D16" s="164"/>
      <c r="E16" s="164"/>
      <c r="F16" s="150" t="s">
        <v>1699</v>
      </c>
      <c r="G16" s="147"/>
      <c r="H16" s="147"/>
      <c r="I16" s="165"/>
      <c r="J16" s="165"/>
      <c r="K16" s="165"/>
      <c r="L16" s="168"/>
      <c r="M16" s="168"/>
      <c r="N16" s="168"/>
      <c r="O16" s="168"/>
      <c r="P16" s="168"/>
      <c r="Q16" s="168"/>
      <c r="AK16" s="29"/>
      <c r="AL16" s="29"/>
      <c r="AM16" s="29"/>
      <c r="AN16" s="29"/>
      <c r="XFD16" s="88"/>
    </row>
    <row r="17" spans="1:40 16384:16384" s="30" customFormat="1" ht="15.75" customHeight="1" x14ac:dyDescent="0.15">
      <c r="A17" s="167" t="s">
        <v>1715</v>
      </c>
      <c r="B17" s="147"/>
      <c r="C17" s="157"/>
      <c r="D17" s="158"/>
      <c r="E17" s="158"/>
      <c r="F17" s="150" t="s">
        <v>1700</v>
      </c>
      <c r="G17" s="147"/>
      <c r="H17" s="147"/>
      <c r="I17" s="139"/>
      <c r="J17" s="139"/>
      <c r="K17" s="139"/>
      <c r="L17" s="155" t="s">
        <v>1610</v>
      </c>
      <c r="M17" s="156"/>
      <c r="N17" s="156"/>
      <c r="O17" s="156"/>
      <c r="P17" s="156"/>
      <c r="Q17" s="156"/>
      <c r="AK17" s="29"/>
      <c r="AL17" s="29"/>
      <c r="AM17" s="29"/>
      <c r="AN17" s="29"/>
      <c r="XFD17" s="88"/>
    </row>
    <row r="18" spans="1:40 16384:16384" s="30" customFormat="1" ht="15.75" customHeight="1" x14ac:dyDescent="0.15">
      <c r="A18" s="167" t="s">
        <v>1712</v>
      </c>
      <c r="B18" s="147"/>
      <c r="C18" s="157"/>
      <c r="D18" s="158"/>
      <c r="E18" s="158"/>
      <c r="F18" s="150" t="s">
        <v>1701</v>
      </c>
      <c r="G18" s="147"/>
      <c r="H18" s="147"/>
      <c r="I18" s="165"/>
      <c r="J18" s="165"/>
      <c r="K18" s="165"/>
      <c r="L18" s="159" t="s">
        <v>1676</v>
      </c>
      <c r="M18" s="160"/>
      <c r="N18" s="160"/>
      <c r="O18" s="160"/>
      <c r="P18" s="160"/>
      <c r="Q18" s="160"/>
      <c r="AK18" s="29"/>
      <c r="AL18" s="29"/>
      <c r="AM18" s="29"/>
      <c r="AN18" s="29"/>
      <c r="XFD18" s="88"/>
    </row>
    <row r="19" spans="1:40 16384:16384" s="30" customFormat="1" ht="15.75" customHeight="1" x14ac:dyDescent="0.15">
      <c r="A19" s="167"/>
      <c r="B19" s="147"/>
      <c r="C19" s="150"/>
      <c r="D19" s="147"/>
      <c r="E19" s="147"/>
      <c r="F19" s="150" t="s">
        <v>1702</v>
      </c>
      <c r="G19" s="147"/>
      <c r="H19" s="147"/>
      <c r="I19" s="139"/>
      <c r="J19" s="139"/>
      <c r="K19" s="139"/>
      <c r="L19" s="161"/>
      <c r="M19" s="162"/>
      <c r="N19" s="162"/>
      <c r="O19" s="162"/>
      <c r="P19" s="162"/>
      <c r="Q19" s="162"/>
      <c r="AK19" s="29"/>
      <c r="AL19" s="29"/>
      <c r="AM19" s="29"/>
      <c r="AN19" s="29"/>
      <c r="XFD19" s="88"/>
    </row>
    <row r="20" spans="1:40 16384:16384" s="30" customFormat="1" ht="15.75" customHeight="1" x14ac:dyDescent="0.15">
      <c r="A20" s="167"/>
      <c r="B20" s="147"/>
      <c r="C20" s="150"/>
      <c r="D20" s="147"/>
      <c r="E20" s="147"/>
      <c r="F20" s="170"/>
      <c r="G20" s="170"/>
      <c r="H20" s="170"/>
      <c r="I20" s="170"/>
      <c r="J20" s="170"/>
      <c r="K20" s="170"/>
      <c r="L20" s="170"/>
      <c r="M20" s="170"/>
      <c r="N20" s="170"/>
      <c r="O20" s="170"/>
      <c r="P20" s="170"/>
      <c r="Q20" s="170"/>
      <c r="AK20" s="29"/>
      <c r="AL20" s="29"/>
      <c r="AM20" s="29"/>
      <c r="AN20" s="29"/>
      <c r="XFD20" s="88"/>
    </row>
    <row r="21" spans="1:40 16384:16384" s="105" customFormat="1" ht="51.75" customHeight="1" thickBot="1" x14ac:dyDescent="0.2">
      <c r="A21" s="93" t="s">
        <v>1595</v>
      </c>
      <c r="B21" s="94" t="s">
        <v>1678</v>
      </c>
      <c r="C21" s="89" t="s">
        <v>1679</v>
      </c>
      <c r="D21" s="96" t="s">
        <v>0</v>
      </c>
      <c r="E21" s="96" t="s">
        <v>1</v>
      </c>
      <c r="F21" s="97" t="s">
        <v>1680</v>
      </c>
      <c r="G21" s="98" t="s">
        <v>1762</v>
      </c>
      <c r="H21" s="99" t="s">
        <v>1622</v>
      </c>
      <c r="I21" s="100" t="s">
        <v>1623</v>
      </c>
      <c r="J21" s="95" t="s">
        <v>1681</v>
      </c>
      <c r="K21" s="95" t="s">
        <v>1682</v>
      </c>
      <c r="L21" s="97" t="s">
        <v>1683</v>
      </c>
      <c r="M21" s="97" t="s">
        <v>1684</v>
      </c>
      <c r="N21" s="101" t="s">
        <v>1685</v>
      </c>
      <c r="O21" s="94" t="s">
        <v>1686</v>
      </c>
      <c r="P21" s="101"/>
      <c r="Q21" s="84" t="s">
        <v>1687</v>
      </c>
      <c r="R21" s="102"/>
      <c r="S21" s="103"/>
      <c r="T21" s="104"/>
      <c r="U21" s="104" t="s">
        <v>2</v>
      </c>
      <c r="V21" s="104" t="s">
        <v>3</v>
      </c>
      <c r="W21" s="104" t="s">
        <v>4</v>
      </c>
      <c r="X21" s="104" t="s">
        <v>5</v>
      </c>
      <c r="Y21" s="104"/>
      <c r="Z21" s="104"/>
      <c r="AA21" s="104"/>
      <c r="AB21" s="104" t="s">
        <v>6</v>
      </c>
      <c r="AC21" s="104" t="s">
        <v>7</v>
      </c>
      <c r="AD21" s="104" t="s">
        <v>8</v>
      </c>
      <c r="AE21" s="104" t="s">
        <v>9</v>
      </c>
      <c r="AF21" s="104" t="s">
        <v>3</v>
      </c>
      <c r="AG21" s="104" t="s">
        <v>4</v>
      </c>
      <c r="AH21" s="104" t="s">
        <v>10</v>
      </c>
      <c r="AI21" s="104" t="s">
        <v>11</v>
      </c>
      <c r="XFD21" s="101" t="s">
        <v>1789</v>
      </c>
    </row>
    <row r="22" spans="1:40 16384:16384" s="30" customFormat="1" ht="19.5" customHeight="1" x14ac:dyDescent="0.15">
      <c r="A22" s="113"/>
      <c r="B22" s="114"/>
      <c r="C22" s="106"/>
      <c r="D22" s="115"/>
      <c r="E22" s="115"/>
      <c r="F22" s="115"/>
      <c r="G22" s="116" t="str">
        <f t="shared" ref="G22" si="0">IF(X22&lt;&gt;"",AH22,0)</f>
        <v>00:00:00</v>
      </c>
      <c r="H22" s="115"/>
      <c r="I22" s="114"/>
      <c r="J22" s="114"/>
      <c r="K22" s="107"/>
      <c r="L22" s="108"/>
      <c r="M22" s="117"/>
      <c r="N22" s="108"/>
      <c r="O22" s="118"/>
      <c r="P22" s="119" t="e">
        <f>VLOOKUP(N22,CisacSocietycodes!$A$2:$C$366,2,0)</f>
        <v>#N/A</v>
      </c>
      <c r="Q22" s="120"/>
      <c r="R22" s="31">
        <v>0</v>
      </c>
      <c r="S22" s="32">
        <v>0</v>
      </c>
      <c r="T22" s="32">
        <v>0</v>
      </c>
      <c r="U22" s="31" t="str">
        <f t="shared" ref="U22:U85" si="1" xml:space="preserve"> LEFT((TEXT(AC22, "000000")), 2)</f>
        <v>00</v>
      </c>
      <c r="V22" s="31" t="str">
        <f t="shared" ref="V22:V85" si="2" xml:space="preserve"> RIGHT(LEFT((TEXT(AC22, "000000")), 4), 2)</f>
        <v>00</v>
      </c>
      <c r="W22" s="31" t="str">
        <f t="shared" ref="W22:W85" si="3" xml:space="preserve"> TEXT((ROUND(RIGHT((TEXT(AC22, "000000")), 2), 2)), "00")</f>
        <v>00</v>
      </c>
      <c r="X22" s="33">
        <f t="shared" ref="X22:X85" si="4">((Y22 * 3600) + (Z22 * 60 )+( AA22 )) - ((U22 * 3600) + (V22 * 60 )+( W22 ))</f>
        <v>0</v>
      </c>
      <c r="Y22" s="31" t="str">
        <f t="shared" ref="Y22:Y85" si="5" xml:space="preserve"> LEFT((TEXT(AD22, "000000")), 2)</f>
        <v>00</v>
      </c>
      <c r="Z22" s="31" t="str">
        <f t="shared" ref="Z22:Z85" si="6" xml:space="preserve"> RIGHT(LEFT((TEXT(AD22, "000000")), 4), 2)</f>
        <v>00</v>
      </c>
      <c r="AA22" s="31" t="str">
        <f t="shared" ref="AA22:AA85" si="7" xml:space="preserve"> TEXT((ROUND(RIGHT((TEXT(AD22, "000000")), 2), 2)), "00")</f>
        <v>00</v>
      </c>
      <c r="AB22" s="31">
        <f t="shared" ref="AB22:AB85" si="8">(Y22 * 3600) + (Z22 * 60 )+( AA22 )</f>
        <v>0</v>
      </c>
      <c r="AC22" s="121">
        <f>IF(F22&lt;&gt;"",0,D22)</f>
        <v>0</v>
      </c>
      <c r="AD22" s="121">
        <f t="shared" ref="AD22:AD85" si="9">IF(F22&lt;&gt;"",F22,E22)</f>
        <v>0</v>
      </c>
      <c r="AE22" s="31">
        <f t="shared" ref="AE22:AE85" si="10" xml:space="preserve"> ROUNDDOWN((X22/ 3600), 0)</f>
        <v>0</v>
      </c>
      <c r="AF22" s="31">
        <f t="shared" ref="AF22:AF85" si="11">ROUNDDOWN((((X22 / 3600) - AE22) * 60), 0)</f>
        <v>0</v>
      </c>
      <c r="AG22" s="31">
        <f t="shared" ref="AG22:AG85" si="12" xml:space="preserve"> ((X22) / 60) - (TEXT(ROUNDDOWN((X22 / 60), 0), "00"))</f>
        <v>0</v>
      </c>
      <c r="AH22" s="32" t="str">
        <f t="shared" ref="AH22:AH85" si="13" xml:space="preserve"> (TEXT(AE22, "00")) &amp; ":" &amp;  (TEXT(AF22, "00")) &amp; ":" &amp;  (TEXT((AG22) * 60, "00"))</f>
        <v>00:00:00</v>
      </c>
      <c r="AI22" s="34">
        <f t="shared" ref="AI22:AI85" si="14">X22</f>
        <v>0</v>
      </c>
      <c r="XFD22" s="122"/>
    </row>
    <row r="23" spans="1:40 16384:16384" s="30" customFormat="1" ht="15.75" customHeight="1" x14ac:dyDescent="0.15">
      <c r="A23" s="123"/>
      <c r="B23" s="80"/>
      <c r="C23" s="106"/>
      <c r="D23" s="124"/>
      <c r="E23" s="124"/>
      <c r="F23" s="124"/>
      <c r="G23" s="125" t="str">
        <f t="shared" ref="G23:G86" si="15">IF(X23&lt;&gt;"",AH23,0)</f>
        <v>00:00:00</v>
      </c>
      <c r="H23" s="124"/>
      <c r="I23" s="80"/>
      <c r="J23" s="80"/>
      <c r="K23" s="109"/>
      <c r="L23" s="110"/>
      <c r="M23" s="126"/>
      <c r="N23" s="110"/>
      <c r="O23" s="127"/>
      <c r="P23" s="128" t="e">
        <f>VLOOKUP(N23,CisacSocietycodes!$A$2:$C$366,2,0)</f>
        <v>#N/A</v>
      </c>
      <c r="Q23" s="120"/>
      <c r="R23" s="31">
        <v>0</v>
      </c>
      <c r="S23" s="32">
        <v>0</v>
      </c>
      <c r="T23" s="32">
        <v>0</v>
      </c>
      <c r="U23" s="31" t="str">
        <f t="shared" si="1"/>
        <v>00</v>
      </c>
      <c r="V23" s="31" t="str">
        <f t="shared" si="2"/>
        <v>00</v>
      </c>
      <c r="W23" s="31" t="str">
        <f t="shared" si="3"/>
        <v>00</v>
      </c>
      <c r="X23" s="33">
        <f t="shared" si="4"/>
        <v>0</v>
      </c>
      <c r="Y23" s="31" t="str">
        <f t="shared" si="5"/>
        <v>00</v>
      </c>
      <c r="Z23" s="31" t="str">
        <f t="shared" si="6"/>
        <v>00</v>
      </c>
      <c r="AA23" s="31" t="str">
        <f t="shared" si="7"/>
        <v>00</v>
      </c>
      <c r="AB23" s="31">
        <f t="shared" si="8"/>
        <v>0</v>
      </c>
      <c r="AC23" s="129">
        <f t="shared" ref="AC23:AC86" si="16">IF(F23&lt;&gt;"",0,D23)</f>
        <v>0</v>
      </c>
      <c r="AD23" s="129">
        <f t="shared" si="9"/>
        <v>0</v>
      </c>
      <c r="AE23" s="31">
        <f t="shared" si="10"/>
        <v>0</v>
      </c>
      <c r="AF23" s="31">
        <f t="shared" si="11"/>
        <v>0</v>
      </c>
      <c r="AG23" s="31">
        <f t="shared" si="12"/>
        <v>0</v>
      </c>
      <c r="AH23" s="32" t="str">
        <f t="shared" si="13"/>
        <v>00:00:00</v>
      </c>
      <c r="AI23" s="34">
        <f t="shared" si="14"/>
        <v>0</v>
      </c>
      <c r="XFD23" s="130"/>
    </row>
    <row r="24" spans="1:40 16384:16384" s="30" customFormat="1" ht="15.75" customHeight="1" x14ac:dyDescent="0.15">
      <c r="A24" s="123"/>
      <c r="B24" s="80"/>
      <c r="C24" s="106"/>
      <c r="D24" s="124"/>
      <c r="E24" s="124"/>
      <c r="F24" s="124"/>
      <c r="G24" s="125" t="str">
        <f t="shared" si="15"/>
        <v>00:00:00</v>
      </c>
      <c r="H24" s="124"/>
      <c r="I24" s="80"/>
      <c r="J24" s="80"/>
      <c r="K24" s="109"/>
      <c r="L24" s="110"/>
      <c r="M24" s="126"/>
      <c r="N24" s="110"/>
      <c r="O24" s="127"/>
      <c r="P24" s="128" t="e">
        <f>VLOOKUP(N24,CisacSocietycodes!$A$2:$C$366,2,0)</f>
        <v>#N/A</v>
      </c>
      <c r="Q24" s="120"/>
      <c r="R24" s="31">
        <v>0</v>
      </c>
      <c r="S24" s="32">
        <v>0</v>
      </c>
      <c r="T24" s="32">
        <v>0</v>
      </c>
      <c r="U24" s="31" t="str">
        <f t="shared" si="1"/>
        <v>00</v>
      </c>
      <c r="V24" s="31" t="str">
        <f t="shared" si="2"/>
        <v>00</v>
      </c>
      <c r="W24" s="31" t="str">
        <f t="shared" si="3"/>
        <v>00</v>
      </c>
      <c r="X24" s="33">
        <f t="shared" si="4"/>
        <v>0</v>
      </c>
      <c r="Y24" s="31" t="str">
        <f t="shared" si="5"/>
        <v>00</v>
      </c>
      <c r="Z24" s="31" t="str">
        <f t="shared" si="6"/>
        <v>00</v>
      </c>
      <c r="AA24" s="31" t="str">
        <f t="shared" si="7"/>
        <v>00</v>
      </c>
      <c r="AB24" s="31">
        <f t="shared" si="8"/>
        <v>0</v>
      </c>
      <c r="AC24" s="129">
        <f t="shared" si="16"/>
        <v>0</v>
      </c>
      <c r="AD24" s="129">
        <f t="shared" si="9"/>
        <v>0</v>
      </c>
      <c r="AE24" s="31">
        <f t="shared" si="10"/>
        <v>0</v>
      </c>
      <c r="AF24" s="31">
        <f t="shared" si="11"/>
        <v>0</v>
      </c>
      <c r="AG24" s="31">
        <f t="shared" si="12"/>
        <v>0</v>
      </c>
      <c r="AH24" s="32" t="str">
        <f t="shared" si="13"/>
        <v>00:00:00</v>
      </c>
      <c r="AI24" s="34">
        <f t="shared" si="14"/>
        <v>0</v>
      </c>
      <c r="XFD24" s="130"/>
    </row>
    <row r="25" spans="1:40 16384:16384" s="30" customFormat="1" ht="15.75" customHeight="1" x14ac:dyDescent="0.15">
      <c r="A25" s="123"/>
      <c r="B25" s="80"/>
      <c r="C25" s="106"/>
      <c r="D25" s="124"/>
      <c r="E25" s="124"/>
      <c r="F25" s="124"/>
      <c r="G25" s="125" t="str">
        <f t="shared" si="15"/>
        <v>00:00:00</v>
      </c>
      <c r="H25" s="124"/>
      <c r="I25" s="80"/>
      <c r="J25" s="80"/>
      <c r="K25" s="109"/>
      <c r="L25" s="110"/>
      <c r="M25" s="126"/>
      <c r="N25" s="110"/>
      <c r="O25" s="127"/>
      <c r="P25" s="128" t="e">
        <f>VLOOKUP(N25,CisacSocietycodes!$A$2:$C$366,2,0)</f>
        <v>#N/A</v>
      </c>
      <c r="Q25" s="120"/>
      <c r="R25" s="31">
        <v>0</v>
      </c>
      <c r="S25" s="32">
        <v>0</v>
      </c>
      <c r="T25" s="32">
        <v>0</v>
      </c>
      <c r="U25" s="31" t="str">
        <f t="shared" si="1"/>
        <v>00</v>
      </c>
      <c r="V25" s="31" t="str">
        <f t="shared" si="2"/>
        <v>00</v>
      </c>
      <c r="W25" s="31" t="str">
        <f t="shared" si="3"/>
        <v>00</v>
      </c>
      <c r="X25" s="33">
        <f t="shared" si="4"/>
        <v>0</v>
      </c>
      <c r="Y25" s="31" t="str">
        <f t="shared" si="5"/>
        <v>00</v>
      </c>
      <c r="Z25" s="31" t="str">
        <f t="shared" si="6"/>
        <v>00</v>
      </c>
      <c r="AA25" s="31" t="str">
        <f t="shared" si="7"/>
        <v>00</v>
      </c>
      <c r="AB25" s="31">
        <f t="shared" si="8"/>
        <v>0</v>
      </c>
      <c r="AC25" s="129">
        <f t="shared" si="16"/>
        <v>0</v>
      </c>
      <c r="AD25" s="129">
        <f t="shared" si="9"/>
        <v>0</v>
      </c>
      <c r="AE25" s="31">
        <f t="shared" si="10"/>
        <v>0</v>
      </c>
      <c r="AF25" s="31">
        <f t="shared" si="11"/>
        <v>0</v>
      </c>
      <c r="AG25" s="31">
        <f t="shared" si="12"/>
        <v>0</v>
      </c>
      <c r="AH25" s="32" t="str">
        <f t="shared" si="13"/>
        <v>00:00:00</v>
      </c>
      <c r="AI25" s="34">
        <f t="shared" si="14"/>
        <v>0</v>
      </c>
      <c r="XFD25" s="130"/>
    </row>
    <row r="26" spans="1:40 16384:16384" s="30" customFormat="1" ht="15.75" customHeight="1" x14ac:dyDescent="0.15">
      <c r="A26" s="123"/>
      <c r="B26" s="80"/>
      <c r="C26" s="106"/>
      <c r="D26" s="124"/>
      <c r="E26" s="124"/>
      <c r="F26" s="124"/>
      <c r="G26" s="125" t="str">
        <f t="shared" si="15"/>
        <v>00:00:00</v>
      </c>
      <c r="H26" s="124"/>
      <c r="I26" s="80"/>
      <c r="J26" s="80"/>
      <c r="K26" s="109"/>
      <c r="L26" s="110"/>
      <c r="M26" s="126"/>
      <c r="N26" s="110"/>
      <c r="O26" s="127"/>
      <c r="P26" s="128" t="e">
        <f>VLOOKUP(N26,CisacSocietycodes!$A$2:$C$366,2,0)</f>
        <v>#N/A</v>
      </c>
      <c r="Q26" s="120"/>
      <c r="R26" s="31">
        <v>0</v>
      </c>
      <c r="S26" s="32">
        <v>0</v>
      </c>
      <c r="T26" s="32">
        <v>0</v>
      </c>
      <c r="U26" s="31" t="str">
        <f t="shared" si="1"/>
        <v>00</v>
      </c>
      <c r="V26" s="31" t="str">
        <f t="shared" si="2"/>
        <v>00</v>
      </c>
      <c r="W26" s="31" t="str">
        <f t="shared" si="3"/>
        <v>00</v>
      </c>
      <c r="X26" s="33">
        <f t="shared" si="4"/>
        <v>0</v>
      </c>
      <c r="Y26" s="31" t="str">
        <f t="shared" si="5"/>
        <v>00</v>
      </c>
      <c r="Z26" s="31" t="str">
        <f t="shared" si="6"/>
        <v>00</v>
      </c>
      <c r="AA26" s="31" t="str">
        <f t="shared" si="7"/>
        <v>00</v>
      </c>
      <c r="AB26" s="31">
        <f t="shared" si="8"/>
        <v>0</v>
      </c>
      <c r="AC26" s="129">
        <f t="shared" si="16"/>
        <v>0</v>
      </c>
      <c r="AD26" s="129">
        <f t="shared" si="9"/>
        <v>0</v>
      </c>
      <c r="AE26" s="31">
        <f t="shared" si="10"/>
        <v>0</v>
      </c>
      <c r="AF26" s="31">
        <f t="shared" si="11"/>
        <v>0</v>
      </c>
      <c r="AG26" s="31">
        <f t="shared" si="12"/>
        <v>0</v>
      </c>
      <c r="AH26" s="32" t="str">
        <f t="shared" si="13"/>
        <v>00:00:00</v>
      </c>
      <c r="AI26" s="34">
        <f t="shared" si="14"/>
        <v>0</v>
      </c>
      <c r="XFD26" s="130"/>
    </row>
    <row r="27" spans="1:40 16384:16384" s="30" customFormat="1" ht="15.75" customHeight="1" x14ac:dyDescent="0.15">
      <c r="A27" s="123"/>
      <c r="B27" s="80"/>
      <c r="C27" s="106"/>
      <c r="D27" s="124"/>
      <c r="E27" s="124"/>
      <c r="F27" s="124"/>
      <c r="G27" s="125" t="str">
        <f t="shared" si="15"/>
        <v>00:00:00</v>
      </c>
      <c r="H27" s="124"/>
      <c r="I27" s="80"/>
      <c r="J27" s="80"/>
      <c r="K27" s="109"/>
      <c r="L27" s="110"/>
      <c r="M27" s="126"/>
      <c r="N27" s="110"/>
      <c r="O27" s="127"/>
      <c r="P27" s="128" t="e">
        <f>VLOOKUP(N27,CisacSocietycodes!$A$2:$C$366,2,0)</f>
        <v>#N/A</v>
      </c>
      <c r="Q27" s="120"/>
      <c r="R27" s="31">
        <v>0</v>
      </c>
      <c r="S27" s="32">
        <v>0</v>
      </c>
      <c r="T27" s="32">
        <v>0</v>
      </c>
      <c r="U27" s="31" t="str">
        <f t="shared" si="1"/>
        <v>00</v>
      </c>
      <c r="V27" s="31" t="str">
        <f t="shared" si="2"/>
        <v>00</v>
      </c>
      <c r="W27" s="31" t="str">
        <f t="shared" si="3"/>
        <v>00</v>
      </c>
      <c r="X27" s="33">
        <f t="shared" si="4"/>
        <v>0</v>
      </c>
      <c r="Y27" s="31" t="str">
        <f t="shared" si="5"/>
        <v>00</v>
      </c>
      <c r="Z27" s="31" t="str">
        <f t="shared" si="6"/>
        <v>00</v>
      </c>
      <c r="AA27" s="31" t="str">
        <f t="shared" si="7"/>
        <v>00</v>
      </c>
      <c r="AB27" s="31">
        <f t="shared" si="8"/>
        <v>0</v>
      </c>
      <c r="AC27" s="129">
        <f t="shared" si="16"/>
        <v>0</v>
      </c>
      <c r="AD27" s="129">
        <f t="shared" si="9"/>
        <v>0</v>
      </c>
      <c r="AE27" s="31">
        <f t="shared" si="10"/>
        <v>0</v>
      </c>
      <c r="AF27" s="31">
        <f t="shared" si="11"/>
        <v>0</v>
      </c>
      <c r="AG27" s="31">
        <f t="shared" si="12"/>
        <v>0</v>
      </c>
      <c r="AH27" s="32" t="str">
        <f t="shared" si="13"/>
        <v>00:00:00</v>
      </c>
      <c r="AI27" s="34">
        <f t="shared" si="14"/>
        <v>0</v>
      </c>
      <c r="XFD27" s="130"/>
    </row>
    <row r="28" spans="1:40 16384:16384" s="30" customFormat="1" ht="15.75" customHeight="1" x14ac:dyDescent="0.15">
      <c r="A28" s="123"/>
      <c r="B28" s="80"/>
      <c r="C28" s="106"/>
      <c r="D28" s="124"/>
      <c r="E28" s="124"/>
      <c r="F28" s="124"/>
      <c r="G28" s="125" t="str">
        <f t="shared" si="15"/>
        <v>00:00:00</v>
      </c>
      <c r="H28" s="124"/>
      <c r="I28" s="80"/>
      <c r="J28" s="80"/>
      <c r="K28" s="109"/>
      <c r="L28" s="110"/>
      <c r="M28" s="126"/>
      <c r="N28" s="110"/>
      <c r="O28" s="127"/>
      <c r="P28" s="128" t="e">
        <f>VLOOKUP(N28,CisacSocietycodes!$A$2:$C$366,2,0)</f>
        <v>#N/A</v>
      </c>
      <c r="Q28" s="120"/>
      <c r="R28" s="31">
        <v>0</v>
      </c>
      <c r="S28" s="32">
        <v>0</v>
      </c>
      <c r="T28" s="32">
        <v>0</v>
      </c>
      <c r="U28" s="31" t="str">
        <f t="shared" si="1"/>
        <v>00</v>
      </c>
      <c r="V28" s="31" t="str">
        <f t="shared" si="2"/>
        <v>00</v>
      </c>
      <c r="W28" s="31" t="str">
        <f t="shared" si="3"/>
        <v>00</v>
      </c>
      <c r="X28" s="33">
        <f t="shared" si="4"/>
        <v>0</v>
      </c>
      <c r="Y28" s="31" t="str">
        <f t="shared" si="5"/>
        <v>00</v>
      </c>
      <c r="Z28" s="31" t="str">
        <f t="shared" si="6"/>
        <v>00</v>
      </c>
      <c r="AA28" s="31" t="str">
        <f t="shared" si="7"/>
        <v>00</v>
      </c>
      <c r="AB28" s="31">
        <f t="shared" si="8"/>
        <v>0</v>
      </c>
      <c r="AC28" s="129">
        <f t="shared" si="16"/>
        <v>0</v>
      </c>
      <c r="AD28" s="129">
        <f t="shared" si="9"/>
        <v>0</v>
      </c>
      <c r="AE28" s="31">
        <f t="shared" si="10"/>
        <v>0</v>
      </c>
      <c r="AF28" s="31">
        <f t="shared" si="11"/>
        <v>0</v>
      </c>
      <c r="AG28" s="31">
        <f t="shared" si="12"/>
        <v>0</v>
      </c>
      <c r="AH28" s="32" t="str">
        <f t="shared" si="13"/>
        <v>00:00:00</v>
      </c>
      <c r="AI28" s="34">
        <f t="shared" si="14"/>
        <v>0</v>
      </c>
      <c r="XFD28" s="130"/>
    </row>
    <row r="29" spans="1:40 16384:16384" s="30" customFormat="1" ht="15.75" customHeight="1" x14ac:dyDescent="0.15">
      <c r="A29" s="123"/>
      <c r="B29" s="80"/>
      <c r="C29" s="106"/>
      <c r="D29" s="124"/>
      <c r="E29" s="124"/>
      <c r="F29" s="124"/>
      <c r="G29" s="125" t="str">
        <f t="shared" si="15"/>
        <v>00:00:00</v>
      </c>
      <c r="H29" s="124"/>
      <c r="I29" s="80"/>
      <c r="J29" s="80"/>
      <c r="K29" s="109"/>
      <c r="L29" s="110"/>
      <c r="M29" s="126"/>
      <c r="N29" s="110"/>
      <c r="O29" s="127"/>
      <c r="P29" s="128" t="e">
        <f>VLOOKUP(N29,CisacSocietycodes!$A$2:$C$366,2,0)</f>
        <v>#N/A</v>
      </c>
      <c r="Q29" s="120"/>
      <c r="R29" s="31">
        <v>0</v>
      </c>
      <c r="S29" s="32">
        <v>0</v>
      </c>
      <c r="T29" s="32">
        <v>0</v>
      </c>
      <c r="U29" s="31" t="str">
        <f t="shared" si="1"/>
        <v>00</v>
      </c>
      <c r="V29" s="31" t="str">
        <f t="shared" si="2"/>
        <v>00</v>
      </c>
      <c r="W29" s="31" t="str">
        <f t="shared" si="3"/>
        <v>00</v>
      </c>
      <c r="X29" s="33">
        <f t="shared" si="4"/>
        <v>0</v>
      </c>
      <c r="Y29" s="31" t="str">
        <f t="shared" si="5"/>
        <v>00</v>
      </c>
      <c r="Z29" s="31" t="str">
        <f t="shared" si="6"/>
        <v>00</v>
      </c>
      <c r="AA29" s="31" t="str">
        <f t="shared" si="7"/>
        <v>00</v>
      </c>
      <c r="AB29" s="31">
        <f t="shared" si="8"/>
        <v>0</v>
      </c>
      <c r="AC29" s="129">
        <f t="shared" si="16"/>
        <v>0</v>
      </c>
      <c r="AD29" s="129">
        <f t="shared" si="9"/>
        <v>0</v>
      </c>
      <c r="AE29" s="31">
        <f t="shared" si="10"/>
        <v>0</v>
      </c>
      <c r="AF29" s="31">
        <f t="shared" si="11"/>
        <v>0</v>
      </c>
      <c r="AG29" s="31">
        <f t="shared" si="12"/>
        <v>0</v>
      </c>
      <c r="AH29" s="32" t="str">
        <f t="shared" si="13"/>
        <v>00:00:00</v>
      </c>
      <c r="AI29" s="34">
        <f t="shared" si="14"/>
        <v>0</v>
      </c>
      <c r="XFD29" s="130"/>
    </row>
    <row r="30" spans="1:40 16384:16384" s="30" customFormat="1" ht="15.75" customHeight="1" x14ac:dyDescent="0.15">
      <c r="A30" s="123"/>
      <c r="B30" s="80"/>
      <c r="C30" s="106"/>
      <c r="D30" s="124"/>
      <c r="E30" s="124"/>
      <c r="F30" s="124"/>
      <c r="G30" s="125" t="str">
        <f t="shared" si="15"/>
        <v>00:00:00</v>
      </c>
      <c r="H30" s="124"/>
      <c r="I30" s="80"/>
      <c r="J30" s="80"/>
      <c r="K30" s="109"/>
      <c r="L30" s="110"/>
      <c r="M30" s="126"/>
      <c r="N30" s="110"/>
      <c r="O30" s="127"/>
      <c r="P30" s="128" t="e">
        <f>VLOOKUP(N30,CisacSocietycodes!$A$2:$C$366,2,0)</f>
        <v>#N/A</v>
      </c>
      <c r="Q30" s="120"/>
      <c r="R30" s="31">
        <v>0</v>
      </c>
      <c r="S30" s="32">
        <v>0</v>
      </c>
      <c r="T30" s="32">
        <v>0</v>
      </c>
      <c r="U30" s="31" t="str">
        <f t="shared" si="1"/>
        <v>00</v>
      </c>
      <c r="V30" s="31" t="str">
        <f t="shared" si="2"/>
        <v>00</v>
      </c>
      <c r="W30" s="31" t="str">
        <f t="shared" si="3"/>
        <v>00</v>
      </c>
      <c r="X30" s="33">
        <f t="shared" si="4"/>
        <v>0</v>
      </c>
      <c r="Y30" s="31" t="str">
        <f t="shared" si="5"/>
        <v>00</v>
      </c>
      <c r="Z30" s="31" t="str">
        <f t="shared" si="6"/>
        <v>00</v>
      </c>
      <c r="AA30" s="31" t="str">
        <f t="shared" si="7"/>
        <v>00</v>
      </c>
      <c r="AB30" s="31">
        <f t="shared" si="8"/>
        <v>0</v>
      </c>
      <c r="AC30" s="129">
        <f t="shared" si="16"/>
        <v>0</v>
      </c>
      <c r="AD30" s="129">
        <f t="shared" si="9"/>
        <v>0</v>
      </c>
      <c r="AE30" s="31">
        <f t="shared" si="10"/>
        <v>0</v>
      </c>
      <c r="AF30" s="31">
        <f t="shared" si="11"/>
        <v>0</v>
      </c>
      <c r="AG30" s="31">
        <f t="shared" si="12"/>
        <v>0</v>
      </c>
      <c r="AH30" s="32" t="str">
        <f t="shared" si="13"/>
        <v>00:00:00</v>
      </c>
      <c r="AI30" s="34">
        <f t="shared" si="14"/>
        <v>0</v>
      </c>
      <c r="XFD30" s="130"/>
    </row>
    <row r="31" spans="1:40 16384:16384" s="30" customFormat="1" ht="15.75" customHeight="1" x14ac:dyDescent="0.15">
      <c r="A31" s="123"/>
      <c r="B31" s="80"/>
      <c r="C31" s="106"/>
      <c r="D31" s="124"/>
      <c r="E31" s="124"/>
      <c r="F31" s="124"/>
      <c r="G31" s="125" t="str">
        <f t="shared" si="15"/>
        <v>00:00:00</v>
      </c>
      <c r="H31" s="124"/>
      <c r="I31" s="80"/>
      <c r="J31" s="80"/>
      <c r="K31" s="109"/>
      <c r="L31" s="110"/>
      <c r="M31" s="126"/>
      <c r="N31" s="110"/>
      <c r="O31" s="127"/>
      <c r="P31" s="128" t="e">
        <f>VLOOKUP(N31,CisacSocietycodes!$A$2:$C$366,2,0)</f>
        <v>#N/A</v>
      </c>
      <c r="Q31" s="120"/>
      <c r="R31" s="31">
        <v>0</v>
      </c>
      <c r="S31" s="32">
        <v>0</v>
      </c>
      <c r="T31" s="32">
        <v>0</v>
      </c>
      <c r="U31" s="31" t="str">
        <f t="shared" si="1"/>
        <v>00</v>
      </c>
      <c r="V31" s="31" t="str">
        <f t="shared" si="2"/>
        <v>00</v>
      </c>
      <c r="W31" s="31" t="str">
        <f t="shared" si="3"/>
        <v>00</v>
      </c>
      <c r="X31" s="33">
        <f t="shared" si="4"/>
        <v>0</v>
      </c>
      <c r="Y31" s="31" t="str">
        <f t="shared" si="5"/>
        <v>00</v>
      </c>
      <c r="Z31" s="31" t="str">
        <f t="shared" si="6"/>
        <v>00</v>
      </c>
      <c r="AA31" s="31" t="str">
        <f t="shared" si="7"/>
        <v>00</v>
      </c>
      <c r="AB31" s="31">
        <f t="shared" si="8"/>
        <v>0</v>
      </c>
      <c r="AC31" s="129">
        <f t="shared" si="16"/>
        <v>0</v>
      </c>
      <c r="AD31" s="129">
        <f t="shared" si="9"/>
        <v>0</v>
      </c>
      <c r="AE31" s="31">
        <f t="shared" si="10"/>
        <v>0</v>
      </c>
      <c r="AF31" s="31">
        <f t="shared" si="11"/>
        <v>0</v>
      </c>
      <c r="AG31" s="31">
        <f t="shared" si="12"/>
        <v>0</v>
      </c>
      <c r="AH31" s="32" t="str">
        <f t="shared" si="13"/>
        <v>00:00:00</v>
      </c>
      <c r="AI31" s="34">
        <f t="shared" si="14"/>
        <v>0</v>
      </c>
      <c r="XFD31" s="130"/>
    </row>
    <row r="32" spans="1:40 16384:16384" s="30" customFormat="1" ht="15.75" customHeight="1" x14ac:dyDescent="0.15">
      <c r="A32" s="123"/>
      <c r="B32" s="80"/>
      <c r="C32" s="106"/>
      <c r="D32" s="124"/>
      <c r="E32" s="124"/>
      <c r="F32" s="124"/>
      <c r="G32" s="125" t="str">
        <f t="shared" si="15"/>
        <v>00:00:00</v>
      </c>
      <c r="H32" s="124"/>
      <c r="I32" s="80"/>
      <c r="J32" s="80"/>
      <c r="K32" s="109"/>
      <c r="L32" s="110"/>
      <c r="M32" s="126"/>
      <c r="N32" s="110"/>
      <c r="O32" s="127"/>
      <c r="P32" s="128" t="e">
        <f>VLOOKUP(N32,CisacSocietycodes!$A$2:$C$366,2,0)</f>
        <v>#N/A</v>
      </c>
      <c r="Q32" s="120"/>
      <c r="R32" s="31">
        <v>0</v>
      </c>
      <c r="S32" s="32">
        <v>0</v>
      </c>
      <c r="T32" s="32">
        <v>0</v>
      </c>
      <c r="U32" s="31" t="str">
        <f t="shared" si="1"/>
        <v>00</v>
      </c>
      <c r="V32" s="31" t="str">
        <f t="shared" si="2"/>
        <v>00</v>
      </c>
      <c r="W32" s="31" t="str">
        <f t="shared" si="3"/>
        <v>00</v>
      </c>
      <c r="X32" s="33">
        <f t="shared" si="4"/>
        <v>0</v>
      </c>
      <c r="Y32" s="31" t="str">
        <f t="shared" si="5"/>
        <v>00</v>
      </c>
      <c r="Z32" s="31" t="str">
        <f t="shared" si="6"/>
        <v>00</v>
      </c>
      <c r="AA32" s="31" t="str">
        <f t="shared" si="7"/>
        <v>00</v>
      </c>
      <c r="AB32" s="31">
        <f t="shared" si="8"/>
        <v>0</v>
      </c>
      <c r="AC32" s="129">
        <f t="shared" si="16"/>
        <v>0</v>
      </c>
      <c r="AD32" s="129">
        <f t="shared" si="9"/>
        <v>0</v>
      </c>
      <c r="AE32" s="31">
        <f t="shared" si="10"/>
        <v>0</v>
      </c>
      <c r="AF32" s="31">
        <f t="shared" si="11"/>
        <v>0</v>
      </c>
      <c r="AG32" s="31">
        <f t="shared" si="12"/>
        <v>0</v>
      </c>
      <c r="AH32" s="32" t="str">
        <f t="shared" si="13"/>
        <v>00:00:00</v>
      </c>
      <c r="AI32" s="34">
        <f t="shared" si="14"/>
        <v>0</v>
      </c>
      <c r="XFD32" s="130"/>
    </row>
    <row r="33" spans="1:35 16384:16384" s="30" customFormat="1" ht="15.75" customHeight="1" x14ac:dyDescent="0.15">
      <c r="A33" s="123"/>
      <c r="B33" s="80"/>
      <c r="C33" s="106"/>
      <c r="D33" s="124"/>
      <c r="E33" s="124"/>
      <c r="F33" s="124"/>
      <c r="G33" s="125" t="str">
        <f t="shared" si="15"/>
        <v>00:00:00</v>
      </c>
      <c r="H33" s="124"/>
      <c r="I33" s="80"/>
      <c r="J33" s="80"/>
      <c r="K33" s="109"/>
      <c r="L33" s="110"/>
      <c r="M33" s="126"/>
      <c r="N33" s="110"/>
      <c r="O33" s="127"/>
      <c r="P33" s="128" t="e">
        <f>VLOOKUP(N33,CisacSocietycodes!$A$2:$C$366,2,0)</f>
        <v>#N/A</v>
      </c>
      <c r="Q33" s="120"/>
      <c r="R33" s="31">
        <v>0</v>
      </c>
      <c r="S33" s="32">
        <v>0</v>
      </c>
      <c r="T33" s="32">
        <v>0</v>
      </c>
      <c r="U33" s="31" t="str">
        <f t="shared" si="1"/>
        <v>00</v>
      </c>
      <c r="V33" s="31" t="str">
        <f t="shared" si="2"/>
        <v>00</v>
      </c>
      <c r="W33" s="31" t="str">
        <f t="shared" si="3"/>
        <v>00</v>
      </c>
      <c r="X33" s="33">
        <f t="shared" si="4"/>
        <v>0</v>
      </c>
      <c r="Y33" s="31" t="str">
        <f t="shared" si="5"/>
        <v>00</v>
      </c>
      <c r="Z33" s="31" t="str">
        <f t="shared" si="6"/>
        <v>00</v>
      </c>
      <c r="AA33" s="31" t="str">
        <f t="shared" si="7"/>
        <v>00</v>
      </c>
      <c r="AB33" s="31">
        <f t="shared" si="8"/>
        <v>0</v>
      </c>
      <c r="AC33" s="129">
        <f t="shared" si="16"/>
        <v>0</v>
      </c>
      <c r="AD33" s="129">
        <f t="shared" si="9"/>
        <v>0</v>
      </c>
      <c r="AE33" s="31">
        <f t="shared" si="10"/>
        <v>0</v>
      </c>
      <c r="AF33" s="31">
        <f t="shared" si="11"/>
        <v>0</v>
      </c>
      <c r="AG33" s="31">
        <f t="shared" si="12"/>
        <v>0</v>
      </c>
      <c r="AH33" s="32" t="str">
        <f t="shared" si="13"/>
        <v>00:00:00</v>
      </c>
      <c r="AI33" s="34">
        <f t="shared" si="14"/>
        <v>0</v>
      </c>
      <c r="XFD33" s="130"/>
    </row>
    <row r="34" spans="1:35 16384:16384" s="30" customFormat="1" ht="15.75" customHeight="1" x14ac:dyDescent="0.15">
      <c r="A34" s="123"/>
      <c r="B34" s="80"/>
      <c r="C34" s="106"/>
      <c r="D34" s="124"/>
      <c r="E34" s="124"/>
      <c r="F34" s="124"/>
      <c r="G34" s="125" t="str">
        <f t="shared" si="15"/>
        <v>00:00:00</v>
      </c>
      <c r="H34" s="124"/>
      <c r="I34" s="80"/>
      <c r="J34" s="80"/>
      <c r="K34" s="109"/>
      <c r="L34" s="110"/>
      <c r="M34" s="126"/>
      <c r="N34" s="110"/>
      <c r="O34" s="127"/>
      <c r="P34" s="128" t="e">
        <f>VLOOKUP(N34,CisacSocietycodes!$A$2:$C$366,2,0)</f>
        <v>#N/A</v>
      </c>
      <c r="Q34" s="120"/>
      <c r="R34" s="31">
        <v>0</v>
      </c>
      <c r="S34" s="32">
        <v>0</v>
      </c>
      <c r="T34" s="32">
        <v>0</v>
      </c>
      <c r="U34" s="31" t="str">
        <f t="shared" si="1"/>
        <v>00</v>
      </c>
      <c r="V34" s="31" t="str">
        <f t="shared" si="2"/>
        <v>00</v>
      </c>
      <c r="W34" s="31" t="str">
        <f t="shared" si="3"/>
        <v>00</v>
      </c>
      <c r="X34" s="33">
        <f t="shared" si="4"/>
        <v>0</v>
      </c>
      <c r="Y34" s="31" t="str">
        <f t="shared" si="5"/>
        <v>00</v>
      </c>
      <c r="Z34" s="31" t="str">
        <f t="shared" si="6"/>
        <v>00</v>
      </c>
      <c r="AA34" s="31" t="str">
        <f t="shared" si="7"/>
        <v>00</v>
      </c>
      <c r="AB34" s="31">
        <f t="shared" si="8"/>
        <v>0</v>
      </c>
      <c r="AC34" s="129">
        <f t="shared" si="16"/>
        <v>0</v>
      </c>
      <c r="AD34" s="129">
        <f t="shared" si="9"/>
        <v>0</v>
      </c>
      <c r="AE34" s="31">
        <f t="shared" si="10"/>
        <v>0</v>
      </c>
      <c r="AF34" s="31">
        <f t="shared" si="11"/>
        <v>0</v>
      </c>
      <c r="AG34" s="31">
        <f t="shared" si="12"/>
        <v>0</v>
      </c>
      <c r="AH34" s="32" t="str">
        <f t="shared" si="13"/>
        <v>00:00:00</v>
      </c>
      <c r="AI34" s="34">
        <f t="shared" si="14"/>
        <v>0</v>
      </c>
      <c r="XFD34" s="130"/>
    </row>
    <row r="35" spans="1:35 16384:16384" s="30" customFormat="1" ht="15.75" customHeight="1" x14ac:dyDescent="0.15">
      <c r="A35" s="123"/>
      <c r="B35" s="80"/>
      <c r="C35" s="106"/>
      <c r="D35" s="124"/>
      <c r="E35" s="124"/>
      <c r="F35" s="124"/>
      <c r="G35" s="125" t="str">
        <f t="shared" si="15"/>
        <v>00:00:00</v>
      </c>
      <c r="H35" s="124"/>
      <c r="I35" s="80"/>
      <c r="J35" s="80"/>
      <c r="K35" s="109"/>
      <c r="L35" s="110"/>
      <c r="M35" s="126"/>
      <c r="N35" s="110"/>
      <c r="O35" s="127"/>
      <c r="P35" s="128" t="e">
        <f>VLOOKUP(N35,CisacSocietycodes!$A$2:$C$366,2,0)</f>
        <v>#N/A</v>
      </c>
      <c r="Q35" s="120"/>
      <c r="R35" s="31">
        <v>0</v>
      </c>
      <c r="S35" s="32">
        <v>0</v>
      </c>
      <c r="T35" s="32">
        <v>0</v>
      </c>
      <c r="U35" s="31" t="str">
        <f t="shared" si="1"/>
        <v>00</v>
      </c>
      <c r="V35" s="31" t="str">
        <f t="shared" si="2"/>
        <v>00</v>
      </c>
      <c r="W35" s="31" t="str">
        <f t="shared" si="3"/>
        <v>00</v>
      </c>
      <c r="X35" s="33">
        <f t="shared" si="4"/>
        <v>0</v>
      </c>
      <c r="Y35" s="31" t="str">
        <f t="shared" si="5"/>
        <v>00</v>
      </c>
      <c r="Z35" s="31" t="str">
        <f t="shared" si="6"/>
        <v>00</v>
      </c>
      <c r="AA35" s="31" t="str">
        <f t="shared" si="7"/>
        <v>00</v>
      </c>
      <c r="AB35" s="31">
        <f t="shared" si="8"/>
        <v>0</v>
      </c>
      <c r="AC35" s="129">
        <f t="shared" si="16"/>
        <v>0</v>
      </c>
      <c r="AD35" s="129">
        <f t="shared" si="9"/>
        <v>0</v>
      </c>
      <c r="AE35" s="31">
        <f t="shared" si="10"/>
        <v>0</v>
      </c>
      <c r="AF35" s="31">
        <f t="shared" si="11"/>
        <v>0</v>
      </c>
      <c r="AG35" s="31">
        <f t="shared" si="12"/>
        <v>0</v>
      </c>
      <c r="AH35" s="32" t="str">
        <f t="shared" si="13"/>
        <v>00:00:00</v>
      </c>
      <c r="AI35" s="34">
        <f t="shared" si="14"/>
        <v>0</v>
      </c>
      <c r="XFD35" s="130"/>
    </row>
    <row r="36" spans="1:35 16384:16384" s="30" customFormat="1" ht="15.75" customHeight="1" x14ac:dyDescent="0.15">
      <c r="A36" s="123"/>
      <c r="B36" s="80"/>
      <c r="C36" s="106"/>
      <c r="D36" s="124"/>
      <c r="E36" s="124"/>
      <c r="F36" s="124"/>
      <c r="G36" s="125" t="str">
        <f t="shared" si="15"/>
        <v>00:00:00</v>
      </c>
      <c r="H36" s="124"/>
      <c r="I36" s="80"/>
      <c r="J36" s="80"/>
      <c r="K36" s="109"/>
      <c r="L36" s="110"/>
      <c r="M36" s="126"/>
      <c r="N36" s="110"/>
      <c r="O36" s="127"/>
      <c r="P36" s="128" t="e">
        <f>VLOOKUP(N36,CisacSocietycodes!$A$2:$C$366,2,0)</f>
        <v>#N/A</v>
      </c>
      <c r="Q36" s="120"/>
      <c r="R36" s="31">
        <v>0</v>
      </c>
      <c r="S36" s="32">
        <v>0</v>
      </c>
      <c r="T36" s="32">
        <v>0</v>
      </c>
      <c r="U36" s="31" t="str">
        <f t="shared" si="1"/>
        <v>00</v>
      </c>
      <c r="V36" s="31" t="str">
        <f t="shared" si="2"/>
        <v>00</v>
      </c>
      <c r="W36" s="31" t="str">
        <f t="shared" si="3"/>
        <v>00</v>
      </c>
      <c r="X36" s="33">
        <f t="shared" si="4"/>
        <v>0</v>
      </c>
      <c r="Y36" s="31" t="str">
        <f t="shared" si="5"/>
        <v>00</v>
      </c>
      <c r="Z36" s="31" t="str">
        <f t="shared" si="6"/>
        <v>00</v>
      </c>
      <c r="AA36" s="31" t="str">
        <f t="shared" si="7"/>
        <v>00</v>
      </c>
      <c r="AB36" s="31">
        <f t="shared" si="8"/>
        <v>0</v>
      </c>
      <c r="AC36" s="129">
        <f t="shared" si="16"/>
        <v>0</v>
      </c>
      <c r="AD36" s="129">
        <f t="shared" si="9"/>
        <v>0</v>
      </c>
      <c r="AE36" s="31">
        <f t="shared" si="10"/>
        <v>0</v>
      </c>
      <c r="AF36" s="31">
        <f t="shared" si="11"/>
        <v>0</v>
      </c>
      <c r="AG36" s="31">
        <f t="shared" si="12"/>
        <v>0</v>
      </c>
      <c r="AH36" s="32" t="str">
        <f t="shared" si="13"/>
        <v>00:00:00</v>
      </c>
      <c r="AI36" s="34">
        <f t="shared" si="14"/>
        <v>0</v>
      </c>
      <c r="XFD36" s="130"/>
    </row>
    <row r="37" spans="1:35 16384:16384" s="30" customFormat="1" ht="15.75" customHeight="1" x14ac:dyDescent="0.15">
      <c r="A37" s="123"/>
      <c r="B37" s="80"/>
      <c r="C37" s="106"/>
      <c r="D37" s="124"/>
      <c r="E37" s="124"/>
      <c r="F37" s="124"/>
      <c r="G37" s="125" t="str">
        <f t="shared" si="15"/>
        <v>00:00:00</v>
      </c>
      <c r="H37" s="124"/>
      <c r="I37" s="80"/>
      <c r="J37" s="80"/>
      <c r="K37" s="109"/>
      <c r="L37" s="110"/>
      <c r="M37" s="126"/>
      <c r="N37" s="110"/>
      <c r="O37" s="127"/>
      <c r="P37" s="128" t="e">
        <f>VLOOKUP(N37,CisacSocietycodes!$A$2:$C$366,2,0)</f>
        <v>#N/A</v>
      </c>
      <c r="Q37" s="120"/>
      <c r="R37" s="31">
        <v>0</v>
      </c>
      <c r="S37" s="32">
        <v>0</v>
      </c>
      <c r="T37" s="32">
        <v>0</v>
      </c>
      <c r="U37" s="31" t="str">
        <f t="shared" si="1"/>
        <v>00</v>
      </c>
      <c r="V37" s="31" t="str">
        <f t="shared" si="2"/>
        <v>00</v>
      </c>
      <c r="W37" s="31" t="str">
        <f t="shared" si="3"/>
        <v>00</v>
      </c>
      <c r="X37" s="33">
        <f t="shared" si="4"/>
        <v>0</v>
      </c>
      <c r="Y37" s="31" t="str">
        <f t="shared" si="5"/>
        <v>00</v>
      </c>
      <c r="Z37" s="31" t="str">
        <f t="shared" si="6"/>
        <v>00</v>
      </c>
      <c r="AA37" s="31" t="str">
        <f t="shared" si="7"/>
        <v>00</v>
      </c>
      <c r="AB37" s="31">
        <f t="shared" si="8"/>
        <v>0</v>
      </c>
      <c r="AC37" s="129">
        <f t="shared" si="16"/>
        <v>0</v>
      </c>
      <c r="AD37" s="129">
        <f t="shared" si="9"/>
        <v>0</v>
      </c>
      <c r="AE37" s="31">
        <f t="shared" si="10"/>
        <v>0</v>
      </c>
      <c r="AF37" s="31">
        <f t="shared" si="11"/>
        <v>0</v>
      </c>
      <c r="AG37" s="31">
        <f t="shared" si="12"/>
        <v>0</v>
      </c>
      <c r="AH37" s="32" t="str">
        <f t="shared" si="13"/>
        <v>00:00:00</v>
      </c>
      <c r="AI37" s="34">
        <f t="shared" si="14"/>
        <v>0</v>
      </c>
      <c r="XFD37" s="130"/>
    </row>
    <row r="38" spans="1:35 16384:16384" s="30" customFormat="1" ht="15.75" customHeight="1" x14ac:dyDescent="0.15">
      <c r="A38" s="123"/>
      <c r="B38" s="80"/>
      <c r="C38" s="106"/>
      <c r="D38" s="124"/>
      <c r="E38" s="124"/>
      <c r="F38" s="124"/>
      <c r="G38" s="125" t="str">
        <f t="shared" si="15"/>
        <v>00:00:00</v>
      </c>
      <c r="H38" s="124"/>
      <c r="I38" s="80"/>
      <c r="J38" s="80"/>
      <c r="K38" s="109"/>
      <c r="L38" s="110"/>
      <c r="M38" s="126"/>
      <c r="N38" s="110"/>
      <c r="O38" s="127"/>
      <c r="P38" s="128" t="e">
        <f>VLOOKUP(N38,CisacSocietycodes!$A$2:$C$366,2,0)</f>
        <v>#N/A</v>
      </c>
      <c r="Q38" s="120"/>
      <c r="R38" s="31">
        <v>0</v>
      </c>
      <c r="S38" s="32">
        <v>0</v>
      </c>
      <c r="T38" s="32">
        <v>0</v>
      </c>
      <c r="U38" s="31" t="str">
        <f t="shared" si="1"/>
        <v>00</v>
      </c>
      <c r="V38" s="31" t="str">
        <f t="shared" si="2"/>
        <v>00</v>
      </c>
      <c r="W38" s="31" t="str">
        <f t="shared" si="3"/>
        <v>00</v>
      </c>
      <c r="X38" s="33">
        <f t="shared" si="4"/>
        <v>0</v>
      </c>
      <c r="Y38" s="31" t="str">
        <f t="shared" si="5"/>
        <v>00</v>
      </c>
      <c r="Z38" s="31" t="str">
        <f t="shared" si="6"/>
        <v>00</v>
      </c>
      <c r="AA38" s="31" t="str">
        <f t="shared" si="7"/>
        <v>00</v>
      </c>
      <c r="AB38" s="31">
        <f t="shared" si="8"/>
        <v>0</v>
      </c>
      <c r="AC38" s="129">
        <f t="shared" si="16"/>
        <v>0</v>
      </c>
      <c r="AD38" s="129">
        <f t="shared" si="9"/>
        <v>0</v>
      </c>
      <c r="AE38" s="31">
        <f t="shared" si="10"/>
        <v>0</v>
      </c>
      <c r="AF38" s="31">
        <f t="shared" si="11"/>
        <v>0</v>
      </c>
      <c r="AG38" s="31">
        <f t="shared" si="12"/>
        <v>0</v>
      </c>
      <c r="AH38" s="32" t="str">
        <f t="shared" si="13"/>
        <v>00:00:00</v>
      </c>
      <c r="AI38" s="34">
        <f t="shared" si="14"/>
        <v>0</v>
      </c>
      <c r="XFD38" s="130"/>
    </row>
    <row r="39" spans="1:35 16384:16384" s="30" customFormat="1" ht="15.75" customHeight="1" x14ac:dyDescent="0.15">
      <c r="A39" s="123"/>
      <c r="B39" s="80"/>
      <c r="C39" s="106"/>
      <c r="D39" s="124"/>
      <c r="E39" s="124"/>
      <c r="F39" s="124"/>
      <c r="G39" s="125" t="str">
        <f t="shared" si="15"/>
        <v>00:00:00</v>
      </c>
      <c r="H39" s="124"/>
      <c r="I39" s="80"/>
      <c r="J39" s="80"/>
      <c r="K39" s="109"/>
      <c r="L39" s="110"/>
      <c r="M39" s="126"/>
      <c r="N39" s="110"/>
      <c r="O39" s="127"/>
      <c r="P39" s="128" t="e">
        <f>VLOOKUP(N39,CisacSocietycodes!$A$2:$C$366,2,0)</f>
        <v>#N/A</v>
      </c>
      <c r="Q39" s="120"/>
      <c r="R39" s="31">
        <v>0</v>
      </c>
      <c r="S39" s="32">
        <v>0</v>
      </c>
      <c r="T39" s="32">
        <v>0</v>
      </c>
      <c r="U39" s="31" t="str">
        <f t="shared" si="1"/>
        <v>00</v>
      </c>
      <c r="V39" s="31" t="str">
        <f t="shared" si="2"/>
        <v>00</v>
      </c>
      <c r="W39" s="31" t="str">
        <f t="shared" si="3"/>
        <v>00</v>
      </c>
      <c r="X39" s="33">
        <f t="shared" si="4"/>
        <v>0</v>
      </c>
      <c r="Y39" s="31" t="str">
        <f t="shared" si="5"/>
        <v>00</v>
      </c>
      <c r="Z39" s="31" t="str">
        <f t="shared" si="6"/>
        <v>00</v>
      </c>
      <c r="AA39" s="31" t="str">
        <f t="shared" si="7"/>
        <v>00</v>
      </c>
      <c r="AB39" s="31">
        <f t="shared" si="8"/>
        <v>0</v>
      </c>
      <c r="AC39" s="129">
        <f t="shared" si="16"/>
        <v>0</v>
      </c>
      <c r="AD39" s="129">
        <f t="shared" si="9"/>
        <v>0</v>
      </c>
      <c r="AE39" s="31">
        <f t="shared" si="10"/>
        <v>0</v>
      </c>
      <c r="AF39" s="31">
        <f t="shared" si="11"/>
        <v>0</v>
      </c>
      <c r="AG39" s="31">
        <f t="shared" si="12"/>
        <v>0</v>
      </c>
      <c r="AH39" s="32" t="str">
        <f t="shared" si="13"/>
        <v>00:00:00</v>
      </c>
      <c r="AI39" s="34">
        <f t="shared" si="14"/>
        <v>0</v>
      </c>
      <c r="XFD39" s="130"/>
    </row>
    <row r="40" spans="1:35 16384:16384" s="30" customFormat="1" ht="15.75" customHeight="1" x14ac:dyDescent="0.15">
      <c r="A40" s="123"/>
      <c r="B40" s="80"/>
      <c r="C40" s="106"/>
      <c r="D40" s="124"/>
      <c r="E40" s="124"/>
      <c r="F40" s="124"/>
      <c r="G40" s="125" t="str">
        <f t="shared" si="15"/>
        <v>00:00:00</v>
      </c>
      <c r="H40" s="124"/>
      <c r="I40" s="80"/>
      <c r="J40" s="80"/>
      <c r="K40" s="109"/>
      <c r="L40" s="110"/>
      <c r="M40" s="126"/>
      <c r="N40" s="110"/>
      <c r="O40" s="127"/>
      <c r="P40" s="128" t="e">
        <f>VLOOKUP(N40,CisacSocietycodes!$A$2:$C$366,2,0)</f>
        <v>#N/A</v>
      </c>
      <c r="Q40" s="120"/>
      <c r="R40" s="31">
        <v>0</v>
      </c>
      <c r="S40" s="32">
        <v>0</v>
      </c>
      <c r="T40" s="32">
        <v>0</v>
      </c>
      <c r="U40" s="31" t="str">
        <f t="shared" si="1"/>
        <v>00</v>
      </c>
      <c r="V40" s="31" t="str">
        <f t="shared" si="2"/>
        <v>00</v>
      </c>
      <c r="W40" s="31" t="str">
        <f t="shared" si="3"/>
        <v>00</v>
      </c>
      <c r="X40" s="33">
        <f t="shared" si="4"/>
        <v>0</v>
      </c>
      <c r="Y40" s="31" t="str">
        <f t="shared" si="5"/>
        <v>00</v>
      </c>
      <c r="Z40" s="31" t="str">
        <f t="shared" si="6"/>
        <v>00</v>
      </c>
      <c r="AA40" s="31" t="str">
        <f t="shared" si="7"/>
        <v>00</v>
      </c>
      <c r="AB40" s="31">
        <f t="shared" si="8"/>
        <v>0</v>
      </c>
      <c r="AC40" s="129">
        <f t="shared" si="16"/>
        <v>0</v>
      </c>
      <c r="AD40" s="129">
        <f t="shared" si="9"/>
        <v>0</v>
      </c>
      <c r="AE40" s="31">
        <f t="shared" si="10"/>
        <v>0</v>
      </c>
      <c r="AF40" s="31">
        <f t="shared" si="11"/>
        <v>0</v>
      </c>
      <c r="AG40" s="31">
        <f t="shared" si="12"/>
        <v>0</v>
      </c>
      <c r="AH40" s="32" t="str">
        <f t="shared" si="13"/>
        <v>00:00:00</v>
      </c>
      <c r="AI40" s="34">
        <f t="shared" si="14"/>
        <v>0</v>
      </c>
      <c r="XFD40" s="130"/>
    </row>
    <row r="41" spans="1:35 16384:16384" s="30" customFormat="1" ht="15.75" customHeight="1" x14ac:dyDescent="0.15">
      <c r="A41" s="123"/>
      <c r="B41" s="80"/>
      <c r="C41" s="106"/>
      <c r="D41" s="124"/>
      <c r="E41" s="124"/>
      <c r="F41" s="124"/>
      <c r="G41" s="125" t="str">
        <f t="shared" si="15"/>
        <v>00:00:00</v>
      </c>
      <c r="H41" s="124"/>
      <c r="I41" s="80"/>
      <c r="J41" s="80"/>
      <c r="K41" s="109"/>
      <c r="L41" s="110"/>
      <c r="M41" s="126"/>
      <c r="N41" s="110"/>
      <c r="O41" s="127"/>
      <c r="P41" s="128" t="e">
        <f>VLOOKUP(N41,CisacSocietycodes!$A$2:$C$366,2,0)</f>
        <v>#N/A</v>
      </c>
      <c r="Q41" s="120"/>
      <c r="R41" s="31">
        <v>0</v>
      </c>
      <c r="S41" s="32">
        <v>0</v>
      </c>
      <c r="T41" s="32">
        <v>0</v>
      </c>
      <c r="U41" s="31" t="str">
        <f t="shared" si="1"/>
        <v>00</v>
      </c>
      <c r="V41" s="31" t="str">
        <f t="shared" si="2"/>
        <v>00</v>
      </c>
      <c r="W41" s="31" t="str">
        <f t="shared" si="3"/>
        <v>00</v>
      </c>
      <c r="X41" s="33">
        <f t="shared" si="4"/>
        <v>0</v>
      </c>
      <c r="Y41" s="31" t="str">
        <f t="shared" si="5"/>
        <v>00</v>
      </c>
      <c r="Z41" s="31" t="str">
        <f t="shared" si="6"/>
        <v>00</v>
      </c>
      <c r="AA41" s="31" t="str">
        <f t="shared" si="7"/>
        <v>00</v>
      </c>
      <c r="AB41" s="31">
        <f t="shared" si="8"/>
        <v>0</v>
      </c>
      <c r="AC41" s="129">
        <f t="shared" si="16"/>
        <v>0</v>
      </c>
      <c r="AD41" s="129">
        <f t="shared" si="9"/>
        <v>0</v>
      </c>
      <c r="AE41" s="31">
        <f t="shared" si="10"/>
        <v>0</v>
      </c>
      <c r="AF41" s="31">
        <f t="shared" si="11"/>
        <v>0</v>
      </c>
      <c r="AG41" s="31">
        <f t="shared" si="12"/>
        <v>0</v>
      </c>
      <c r="AH41" s="32" t="str">
        <f t="shared" si="13"/>
        <v>00:00:00</v>
      </c>
      <c r="AI41" s="34">
        <f t="shared" si="14"/>
        <v>0</v>
      </c>
      <c r="XFD41" s="130"/>
    </row>
    <row r="42" spans="1:35 16384:16384" s="30" customFormat="1" ht="15.75" customHeight="1" x14ac:dyDescent="0.15">
      <c r="A42" s="123"/>
      <c r="B42" s="80"/>
      <c r="C42" s="106"/>
      <c r="D42" s="124"/>
      <c r="E42" s="124"/>
      <c r="F42" s="124"/>
      <c r="G42" s="125" t="str">
        <f t="shared" si="15"/>
        <v>00:00:00</v>
      </c>
      <c r="H42" s="124"/>
      <c r="I42" s="80"/>
      <c r="J42" s="80"/>
      <c r="K42" s="109"/>
      <c r="L42" s="110"/>
      <c r="M42" s="126"/>
      <c r="N42" s="110"/>
      <c r="O42" s="127"/>
      <c r="P42" s="128" t="e">
        <f>VLOOKUP(N42,CisacSocietycodes!$A$2:$C$366,2,0)</f>
        <v>#N/A</v>
      </c>
      <c r="Q42" s="120"/>
      <c r="R42" s="31">
        <v>0</v>
      </c>
      <c r="S42" s="32">
        <v>0</v>
      </c>
      <c r="T42" s="32">
        <v>0</v>
      </c>
      <c r="U42" s="31" t="str">
        <f t="shared" si="1"/>
        <v>00</v>
      </c>
      <c r="V42" s="31" t="str">
        <f t="shared" si="2"/>
        <v>00</v>
      </c>
      <c r="W42" s="31" t="str">
        <f t="shared" si="3"/>
        <v>00</v>
      </c>
      <c r="X42" s="33">
        <f t="shared" si="4"/>
        <v>0</v>
      </c>
      <c r="Y42" s="31" t="str">
        <f t="shared" si="5"/>
        <v>00</v>
      </c>
      <c r="Z42" s="31" t="str">
        <f t="shared" si="6"/>
        <v>00</v>
      </c>
      <c r="AA42" s="31" t="str">
        <f t="shared" si="7"/>
        <v>00</v>
      </c>
      <c r="AB42" s="31">
        <f t="shared" si="8"/>
        <v>0</v>
      </c>
      <c r="AC42" s="129">
        <f t="shared" si="16"/>
        <v>0</v>
      </c>
      <c r="AD42" s="129">
        <f t="shared" si="9"/>
        <v>0</v>
      </c>
      <c r="AE42" s="31">
        <f t="shared" si="10"/>
        <v>0</v>
      </c>
      <c r="AF42" s="31">
        <f t="shared" si="11"/>
        <v>0</v>
      </c>
      <c r="AG42" s="31">
        <f t="shared" si="12"/>
        <v>0</v>
      </c>
      <c r="AH42" s="32" t="str">
        <f t="shared" si="13"/>
        <v>00:00:00</v>
      </c>
      <c r="AI42" s="34">
        <f t="shared" si="14"/>
        <v>0</v>
      </c>
      <c r="XFD42" s="130"/>
    </row>
    <row r="43" spans="1:35 16384:16384" s="30" customFormat="1" ht="15.75" customHeight="1" x14ac:dyDescent="0.15">
      <c r="A43" s="123"/>
      <c r="B43" s="80"/>
      <c r="C43" s="106"/>
      <c r="D43" s="124"/>
      <c r="E43" s="124"/>
      <c r="F43" s="124"/>
      <c r="G43" s="125" t="str">
        <f t="shared" si="15"/>
        <v>00:00:00</v>
      </c>
      <c r="H43" s="124"/>
      <c r="I43" s="80"/>
      <c r="J43" s="80"/>
      <c r="K43" s="109"/>
      <c r="L43" s="110"/>
      <c r="M43" s="126"/>
      <c r="N43" s="110"/>
      <c r="O43" s="127"/>
      <c r="P43" s="128" t="e">
        <f>VLOOKUP(N43,CisacSocietycodes!$A$2:$C$366,2,0)</f>
        <v>#N/A</v>
      </c>
      <c r="Q43" s="120"/>
      <c r="R43" s="31">
        <v>0</v>
      </c>
      <c r="S43" s="32">
        <v>0</v>
      </c>
      <c r="T43" s="32">
        <v>0</v>
      </c>
      <c r="U43" s="31" t="str">
        <f t="shared" si="1"/>
        <v>00</v>
      </c>
      <c r="V43" s="31" t="str">
        <f t="shared" si="2"/>
        <v>00</v>
      </c>
      <c r="W43" s="31" t="str">
        <f t="shared" si="3"/>
        <v>00</v>
      </c>
      <c r="X43" s="33">
        <f t="shared" si="4"/>
        <v>0</v>
      </c>
      <c r="Y43" s="31" t="str">
        <f t="shared" si="5"/>
        <v>00</v>
      </c>
      <c r="Z43" s="31" t="str">
        <f t="shared" si="6"/>
        <v>00</v>
      </c>
      <c r="AA43" s="31" t="str">
        <f t="shared" si="7"/>
        <v>00</v>
      </c>
      <c r="AB43" s="31">
        <f t="shared" si="8"/>
        <v>0</v>
      </c>
      <c r="AC43" s="129">
        <f t="shared" si="16"/>
        <v>0</v>
      </c>
      <c r="AD43" s="129">
        <f t="shared" si="9"/>
        <v>0</v>
      </c>
      <c r="AE43" s="31">
        <f t="shared" si="10"/>
        <v>0</v>
      </c>
      <c r="AF43" s="31">
        <f t="shared" si="11"/>
        <v>0</v>
      </c>
      <c r="AG43" s="31">
        <f t="shared" si="12"/>
        <v>0</v>
      </c>
      <c r="AH43" s="32" t="str">
        <f t="shared" si="13"/>
        <v>00:00:00</v>
      </c>
      <c r="AI43" s="34">
        <f t="shared" si="14"/>
        <v>0</v>
      </c>
      <c r="XFD43" s="130"/>
    </row>
    <row r="44" spans="1:35 16384:16384" s="30" customFormat="1" ht="15.75" customHeight="1" x14ac:dyDescent="0.15">
      <c r="A44" s="123"/>
      <c r="B44" s="80"/>
      <c r="C44" s="106"/>
      <c r="D44" s="124"/>
      <c r="E44" s="124"/>
      <c r="F44" s="124"/>
      <c r="G44" s="125" t="str">
        <f t="shared" si="15"/>
        <v>00:00:00</v>
      </c>
      <c r="H44" s="124"/>
      <c r="I44" s="80"/>
      <c r="J44" s="80"/>
      <c r="K44" s="109"/>
      <c r="L44" s="110"/>
      <c r="M44" s="126"/>
      <c r="N44" s="110"/>
      <c r="O44" s="127"/>
      <c r="P44" s="128" t="e">
        <f>VLOOKUP(N44,CisacSocietycodes!$A$2:$C$366,2,0)</f>
        <v>#N/A</v>
      </c>
      <c r="Q44" s="120"/>
      <c r="R44" s="31">
        <v>0</v>
      </c>
      <c r="S44" s="32">
        <v>0</v>
      </c>
      <c r="T44" s="32">
        <v>0</v>
      </c>
      <c r="U44" s="31" t="str">
        <f t="shared" si="1"/>
        <v>00</v>
      </c>
      <c r="V44" s="31" t="str">
        <f t="shared" si="2"/>
        <v>00</v>
      </c>
      <c r="W44" s="31" t="str">
        <f t="shared" si="3"/>
        <v>00</v>
      </c>
      <c r="X44" s="33">
        <f t="shared" si="4"/>
        <v>0</v>
      </c>
      <c r="Y44" s="31" t="str">
        <f t="shared" si="5"/>
        <v>00</v>
      </c>
      <c r="Z44" s="31" t="str">
        <f t="shared" si="6"/>
        <v>00</v>
      </c>
      <c r="AA44" s="31" t="str">
        <f t="shared" si="7"/>
        <v>00</v>
      </c>
      <c r="AB44" s="31">
        <f t="shared" si="8"/>
        <v>0</v>
      </c>
      <c r="AC44" s="129">
        <f t="shared" si="16"/>
        <v>0</v>
      </c>
      <c r="AD44" s="129">
        <f t="shared" si="9"/>
        <v>0</v>
      </c>
      <c r="AE44" s="31">
        <f t="shared" si="10"/>
        <v>0</v>
      </c>
      <c r="AF44" s="31">
        <f t="shared" si="11"/>
        <v>0</v>
      </c>
      <c r="AG44" s="31">
        <f t="shared" si="12"/>
        <v>0</v>
      </c>
      <c r="AH44" s="32" t="str">
        <f t="shared" si="13"/>
        <v>00:00:00</v>
      </c>
      <c r="AI44" s="34">
        <f t="shared" si="14"/>
        <v>0</v>
      </c>
      <c r="XFD44" s="130"/>
    </row>
    <row r="45" spans="1:35 16384:16384" s="30" customFormat="1" ht="15.75" customHeight="1" x14ac:dyDescent="0.15">
      <c r="A45" s="123"/>
      <c r="B45" s="80"/>
      <c r="C45" s="106"/>
      <c r="D45" s="124"/>
      <c r="E45" s="124"/>
      <c r="F45" s="124"/>
      <c r="G45" s="125" t="str">
        <f t="shared" si="15"/>
        <v>00:00:00</v>
      </c>
      <c r="H45" s="124"/>
      <c r="I45" s="80"/>
      <c r="J45" s="80"/>
      <c r="K45" s="109"/>
      <c r="L45" s="110"/>
      <c r="M45" s="126"/>
      <c r="N45" s="110"/>
      <c r="O45" s="127"/>
      <c r="P45" s="128" t="e">
        <f>VLOOKUP(N45,CisacSocietycodes!$A$2:$C$366,2,0)</f>
        <v>#N/A</v>
      </c>
      <c r="Q45" s="120"/>
      <c r="R45" s="31">
        <v>0</v>
      </c>
      <c r="S45" s="32">
        <v>0</v>
      </c>
      <c r="T45" s="32">
        <v>0</v>
      </c>
      <c r="U45" s="31" t="str">
        <f t="shared" si="1"/>
        <v>00</v>
      </c>
      <c r="V45" s="31" t="str">
        <f t="shared" si="2"/>
        <v>00</v>
      </c>
      <c r="W45" s="31" t="str">
        <f t="shared" si="3"/>
        <v>00</v>
      </c>
      <c r="X45" s="33">
        <f t="shared" si="4"/>
        <v>0</v>
      </c>
      <c r="Y45" s="31" t="str">
        <f t="shared" si="5"/>
        <v>00</v>
      </c>
      <c r="Z45" s="31" t="str">
        <f t="shared" si="6"/>
        <v>00</v>
      </c>
      <c r="AA45" s="31" t="str">
        <f t="shared" si="7"/>
        <v>00</v>
      </c>
      <c r="AB45" s="31">
        <f t="shared" si="8"/>
        <v>0</v>
      </c>
      <c r="AC45" s="129">
        <f t="shared" si="16"/>
        <v>0</v>
      </c>
      <c r="AD45" s="129">
        <f t="shared" si="9"/>
        <v>0</v>
      </c>
      <c r="AE45" s="31">
        <f t="shared" si="10"/>
        <v>0</v>
      </c>
      <c r="AF45" s="31">
        <f t="shared" si="11"/>
        <v>0</v>
      </c>
      <c r="AG45" s="31">
        <f t="shared" si="12"/>
        <v>0</v>
      </c>
      <c r="AH45" s="32" t="str">
        <f t="shared" si="13"/>
        <v>00:00:00</v>
      </c>
      <c r="AI45" s="34">
        <f t="shared" si="14"/>
        <v>0</v>
      </c>
      <c r="XFD45" s="130"/>
    </row>
    <row r="46" spans="1:35 16384:16384" s="30" customFormat="1" ht="15.75" customHeight="1" x14ac:dyDescent="0.15">
      <c r="A46" s="123"/>
      <c r="B46" s="80"/>
      <c r="C46" s="106"/>
      <c r="D46" s="124"/>
      <c r="E46" s="124"/>
      <c r="F46" s="124"/>
      <c r="G46" s="125" t="str">
        <f t="shared" si="15"/>
        <v>00:00:00</v>
      </c>
      <c r="H46" s="124"/>
      <c r="I46" s="80"/>
      <c r="J46" s="80"/>
      <c r="K46" s="109"/>
      <c r="L46" s="110"/>
      <c r="M46" s="126"/>
      <c r="N46" s="110"/>
      <c r="O46" s="127"/>
      <c r="P46" s="128" t="e">
        <f>VLOOKUP(N46,CisacSocietycodes!$A$2:$C$366,2,0)</f>
        <v>#N/A</v>
      </c>
      <c r="Q46" s="120"/>
      <c r="R46" s="31">
        <v>0</v>
      </c>
      <c r="S46" s="32">
        <v>0</v>
      </c>
      <c r="T46" s="32">
        <v>0</v>
      </c>
      <c r="U46" s="31" t="str">
        <f t="shared" si="1"/>
        <v>00</v>
      </c>
      <c r="V46" s="31" t="str">
        <f t="shared" si="2"/>
        <v>00</v>
      </c>
      <c r="W46" s="31" t="str">
        <f t="shared" si="3"/>
        <v>00</v>
      </c>
      <c r="X46" s="33">
        <f t="shared" si="4"/>
        <v>0</v>
      </c>
      <c r="Y46" s="31" t="str">
        <f t="shared" si="5"/>
        <v>00</v>
      </c>
      <c r="Z46" s="31" t="str">
        <f t="shared" si="6"/>
        <v>00</v>
      </c>
      <c r="AA46" s="31" t="str">
        <f t="shared" si="7"/>
        <v>00</v>
      </c>
      <c r="AB46" s="31">
        <f t="shared" si="8"/>
        <v>0</v>
      </c>
      <c r="AC46" s="129">
        <f t="shared" si="16"/>
        <v>0</v>
      </c>
      <c r="AD46" s="129">
        <f t="shared" si="9"/>
        <v>0</v>
      </c>
      <c r="AE46" s="31">
        <f t="shared" si="10"/>
        <v>0</v>
      </c>
      <c r="AF46" s="31">
        <f t="shared" si="11"/>
        <v>0</v>
      </c>
      <c r="AG46" s="31">
        <f t="shared" si="12"/>
        <v>0</v>
      </c>
      <c r="AH46" s="32" t="str">
        <f t="shared" si="13"/>
        <v>00:00:00</v>
      </c>
      <c r="AI46" s="34">
        <f t="shared" si="14"/>
        <v>0</v>
      </c>
      <c r="XFD46" s="130"/>
    </row>
    <row r="47" spans="1:35 16384:16384" s="30" customFormat="1" ht="15.75" customHeight="1" x14ac:dyDescent="0.15">
      <c r="A47" s="123"/>
      <c r="B47" s="80"/>
      <c r="C47" s="106"/>
      <c r="D47" s="124"/>
      <c r="E47" s="124"/>
      <c r="F47" s="124"/>
      <c r="G47" s="125" t="str">
        <f t="shared" si="15"/>
        <v>00:00:00</v>
      </c>
      <c r="H47" s="124"/>
      <c r="I47" s="80"/>
      <c r="J47" s="80"/>
      <c r="K47" s="109"/>
      <c r="L47" s="110"/>
      <c r="M47" s="126"/>
      <c r="N47" s="110"/>
      <c r="O47" s="127"/>
      <c r="P47" s="128" t="e">
        <f>VLOOKUP(N47,CisacSocietycodes!$A$2:$C$366,2,0)</f>
        <v>#N/A</v>
      </c>
      <c r="Q47" s="120"/>
      <c r="R47" s="31">
        <v>0</v>
      </c>
      <c r="S47" s="32">
        <v>0</v>
      </c>
      <c r="T47" s="32">
        <v>0</v>
      </c>
      <c r="U47" s="31" t="str">
        <f t="shared" si="1"/>
        <v>00</v>
      </c>
      <c r="V47" s="31" t="str">
        <f t="shared" si="2"/>
        <v>00</v>
      </c>
      <c r="W47" s="31" t="str">
        <f t="shared" si="3"/>
        <v>00</v>
      </c>
      <c r="X47" s="33">
        <f t="shared" si="4"/>
        <v>0</v>
      </c>
      <c r="Y47" s="31" t="str">
        <f t="shared" si="5"/>
        <v>00</v>
      </c>
      <c r="Z47" s="31" t="str">
        <f t="shared" si="6"/>
        <v>00</v>
      </c>
      <c r="AA47" s="31" t="str">
        <f t="shared" si="7"/>
        <v>00</v>
      </c>
      <c r="AB47" s="31">
        <f t="shared" si="8"/>
        <v>0</v>
      </c>
      <c r="AC47" s="129">
        <f t="shared" si="16"/>
        <v>0</v>
      </c>
      <c r="AD47" s="129">
        <f t="shared" si="9"/>
        <v>0</v>
      </c>
      <c r="AE47" s="31">
        <f t="shared" si="10"/>
        <v>0</v>
      </c>
      <c r="AF47" s="31">
        <f t="shared" si="11"/>
        <v>0</v>
      </c>
      <c r="AG47" s="31">
        <f t="shared" si="12"/>
        <v>0</v>
      </c>
      <c r="AH47" s="32" t="str">
        <f t="shared" si="13"/>
        <v>00:00:00</v>
      </c>
      <c r="AI47" s="34">
        <f t="shared" si="14"/>
        <v>0</v>
      </c>
      <c r="XFD47" s="130"/>
    </row>
    <row r="48" spans="1:35 16384:16384" s="30" customFormat="1" ht="15.75" customHeight="1" x14ac:dyDescent="0.15">
      <c r="A48" s="123"/>
      <c r="B48" s="80"/>
      <c r="C48" s="106"/>
      <c r="D48" s="124"/>
      <c r="E48" s="124"/>
      <c r="F48" s="124"/>
      <c r="G48" s="125" t="str">
        <f t="shared" si="15"/>
        <v>00:00:00</v>
      </c>
      <c r="H48" s="124"/>
      <c r="I48" s="80"/>
      <c r="J48" s="80"/>
      <c r="K48" s="109"/>
      <c r="L48" s="110"/>
      <c r="M48" s="126"/>
      <c r="N48" s="110"/>
      <c r="O48" s="127"/>
      <c r="P48" s="128" t="e">
        <f>VLOOKUP(N48,CisacSocietycodes!$A$2:$C$366,2,0)</f>
        <v>#N/A</v>
      </c>
      <c r="Q48" s="120"/>
      <c r="R48" s="31">
        <v>0</v>
      </c>
      <c r="S48" s="32">
        <v>0</v>
      </c>
      <c r="T48" s="32">
        <v>0</v>
      </c>
      <c r="U48" s="31" t="str">
        <f t="shared" si="1"/>
        <v>00</v>
      </c>
      <c r="V48" s="31" t="str">
        <f t="shared" si="2"/>
        <v>00</v>
      </c>
      <c r="W48" s="31" t="str">
        <f t="shared" si="3"/>
        <v>00</v>
      </c>
      <c r="X48" s="33">
        <f t="shared" si="4"/>
        <v>0</v>
      </c>
      <c r="Y48" s="31" t="str">
        <f t="shared" si="5"/>
        <v>00</v>
      </c>
      <c r="Z48" s="31" t="str">
        <f t="shared" si="6"/>
        <v>00</v>
      </c>
      <c r="AA48" s="31" t="str">
        <f t="shared" si="7"/>
        <v>00</v>
      </c>
      <c r="AB48" s="31">
        <f t="shared" si="8"/>
        <v>0</v>
      </c>
      <c r="AC48" s="129">
        <f t="shared" si="16"/>
        <v>0</v>
      </c>
      <c r="AD48" s="129">
        <f t="shared" si="9"/>
        <v>0</v>
      </c>
      <c r="AE48" s="31">
        <f t="shared" si="10"/>
        <v>0</v>
      </c>
      <c r="AF48" s="31">
        <f t="shared" si="11"/>
        <v>0</v>
      </c>
      <c r="AG48" s="31">
        <f t="shared" si="12"/>
        <v>0</v>
      </c>
      <c r="AH48" s="32" t="str">
        <f t="shared" si="13"/>
        <v>00:00:00</v>
      </c>
      <c r="AI48" s="34">
        <f t="shared" si="14"/>
        <v>0</v>
      </c>
      <c r="XFD48" s="130"/>
    </row>
    <row r="49" spans="1:35 16384:16384" s="30" customFormat="1" ht="15.75" customHeight="1" x14ac:dyDescent="0.15">
      <c r="A49" s="123"/>
      <c r="B49" s="80"/>
      <c r="C49" s="106"/>
      <c r="D49" s="124"/>
      <c r="E49" s="124"/>
      <c r="F49" s="124"/>
      <c r="G49" s="125" t="str">
        <f t="shared" si="15"/>
        <v>00:00:00</v>
      </c>
      <c r="H49" s="124"/>
      <c r="I49" s="80"/>
      <c r="J49" s="80"/>
      <c r="K49" s="109"/>
      <c r="L49" s="110"/>
      <c r="M49" s="126"/>
      <c r="N49" s="110"/>
      <c r="O49" s="127"/>
      <c r="P49" s="128" t="e">
        <f>VLOOKUP(N49,CisacSocietycodes!$A$2:$C$366,2,0)</f>
        <v>#N/A</v>
      </c>
      <c r="Q49" s="120"/>
      <c r="R49" s="31">
        <v>0</v>
      </c>
      <c r="S49" s="32">
        <v>0</v>
      </c>
      <c r="T49" s="32">
        <v>0</v>
      </c>
      <c r="U49" s="31" t="str">
        <f t="shared" si="1"/>
        <v>00</v>
      </c>
      <c r="V49" s="31" t="str">
        <f t="shared" si="2"/>
        <v>00</v>
      </c>
      <c r="W49" s="31" t="str">
        <f t="shared" si="3"/>
        <v>00</v>
      </c>
      <c r="X49" s="33">
        <f t="shared" si="4"/>
        <v>0</v>
      </c>
      <c r="Y49" s="31" t="str">
        <f t="shared" si="5"/>
        <v>00</v>
      </c>
      <c r="Z49" s="31" t="str">
        <f t="shared" si="6"/>
        <v>00</v>
      </c>
      <c r="AA49" s="31" t="str">
        <f t="shared" si="7"/>
        <v>00</v>
      </c>
      <c r="AB49" s="31">
        <f t="shared" si="8"/>
        <v>0</v>
      </c>
      <c r="AC49" s="129">
        <f t="shared" si="16"/>
        <v>0</v>
      </c>
      <c r="AD49" s="129">
        <f t="shared" si="9"/>
        <v>0</v>
      </c>
      <c r="AE49" s="31">
        <f t="shared" si="10"/>
        <v>0</v>
      </c>
      <c r="AF49" s="31">
        <f t="shared" si="11"/>
        <v>0</v>
      </c>
      <c r="AG49" s="31">
        <f t="shared" si="12"/>
        <v>0</v>
      </c>
      <c r="AH49" s="32" t="str">
        <f t="shared" si="13"/>
        <v>00:00:00</v>
      </c>
      <c r="AI49" s="34">
        <f t="shared" si="14"/>
        <v>0</v>
      </c>
      <c r="XFD49" s="130"/>
    </row>
    <row r="50" spans="1:35 16384:16384" s="30" customFormat="1" ht="15.75" customHeight="1" x14ac:dyDescent="0.15">
      <c r="A50" s="123"/>
      <c r="B50" s="80"/>
      <c r="C50" s="106"/>
      <c r="D50" s="124"/>
      <c r="E50" s="124"/>
      <c r="F50" s="124"/>
      <c r="G50" s="125" t="str">
        <f t="shared" si="15"/>
        <v>00:00:00</v>
      </c>
      <c r="H50" s="124"/>
      <c r="I50" s="80"/>
      <c r="J50" s="80"/>
      <c r="K50" s="109"/>
      <c r="L50" s="110"/>
      <c r="M50" s="126"/>
      <c r="N50" s="110"/>
      <c r="O50" s="127"/>
      <c r="P50" s="128" t="e">
        <f>VLOOKUP(N50,CisacSocietycodes!$A$2:$C$366,2,0)</f>
        <v>#N/A</v>
      </c>
      <c r="Q50" s="120"/>
      <c r="R50" s="31">
        <v>0</v>
      </c>
      <c r="S50" s="32">
        <v>0</v>
      </c>
      <c r="T50" s="32">
        <v>0</v>
      </c>
      <c r="U50" s="31" t="str">
        <f t="shared" si="1"/>
        <v>00</v>
      </c>
      <c r="V50" s="31" t="str">
        <f t="shared" si="2"/>
        <v>00</v>
      </c>
      <c r="W50" s="31" t="str">
        <f t="shared" si="3"/>
        <v>00</v>
      </c>
      <c r="X50" s="33">
        <f t="shared" si="4"/>
        <v>0</v>
      </c>
      <c r="Y50" s="31" t="str">
        <f t="shared" si="5"/>
        <v>00</v>
      </c>
      <c r="Z50" s="31" t="str">
        <f t="shared" si="6"/>
        <v>00</v>
      </c>
      <c r="AA50" s="31" t="str">
        <f t="shared" si="7"/>
        <v>00</v>
      </c>
      <c r="AB50" s="31">
        <f t="shared" si="8"/>
        <v>0</v>
      </c>
      <c r="AC50" s="129">
        <f t="shared" si="16"/>
        <v>0</v>
      </c>
      <c r="AD50" s="129">
        <f t="shared" si="9"/>
        <v>0</v>
      </c>
      <c r="AE50" s="31">
        <f t="shared" si="10"/>
        <v>0</v>
      </c>
      <c r="AF50" s="31">
        <f t="shared" si="11"/>
        <v>0</v>
      </c>
      <c r="AG50" s="31">
        <f t="shared" si="12"/>
        <v>0</v>
      </c>
      <c r="AH50" s="32" t="str">
        <f t="shared" si="13"/>
        <v>00:00:00</v>
      </c>
      <c r="AI50" s="34">
        <f t="shared" si="14"/>
        <v>0</v>
      </c>
      <c r="XFD50" s="130"/>
    </row>
    <row r="51" spans="1:35 16384:16384" s="30" customFormat="1" ht="15.75" customHeight="1" x14ac:dyDescent="0.15">
      <c r="A51" s="123"/>
      <c r="B51" s="80"/>
      <c r="C51" s="106"/>
      <c r="D51" s="124"/>
      <c r="E51" s="124"/>
      <c r="F51" s="124"/>
      <c r="G51" s="125" t="str">
        <f t="shared" si="15"/>
        <v>00:00:00</v>
      </c>
      <c r="H51" s="124"/>
      <c r="I51" s="80"/>
      <c r="J51" s="80"/>
      <c r="K51" s="109"/>
      <c r="L51" s="110"/>
      <c r="M51" s="126"/>
      <c r="N51" s="110"/>
      <c r="O51" s="127"/>
      <c r="P51" s="128" t="e">
        <f>VLOOKUP(N51,CisacSocietycodes!$A$2:$C$366,2,0)</f>
        <v>#N/A</v>
      </c>
      <c r="Q51" s="120"/>
      <c r="R51" s="31">
        <v>0</v>
      </c>
      <c r="S51" s="32">
        <v>0</v>
      </c>
      <c r="T51" s="32">
        <v>0</v>
      </c>
      <c r="U51" s="31" t="str">
        <f t="shared" si="1"/>
        <v>00</v>
      </c>
      <c r="V51" s="31" t="str">
        <f t="shared" si="2"/>
        <v>00</v>
      </c>
      <c r="W51" s="31" t="str">
        <f t="shared" si="3"/>
        <v>00</v>
      </c>
      <c r="X51" s="33">
        <f t="shared" si="4"/>
        <v>0</v>
      </c>
      <c r="Y51" s="31" t="str">
        <f t="shared" si="5"/>
        <v>00</v>
      </c>
      <c r="Z51" s="31" t="str">
        <f t="shared" si="6"/>
        <v>00</v>
      </c>
      <c r="AA51" s="31" t="str">
        <f t="shared" si="7"/>
        <v>00</v>
      </c>
      <c r="AB51" s="31">
        <f t="shared" si="8"/>
        <v>0</v>
      </c>
      <c r="AC51" s="129">
        <f t="shared" si="16"/>
        <v>0</v>
      </c>
      <c r="AD51" s="129">
        <f t="shared" si="9"/>
        <v>0</v>
      </c>
      <c r="AE51" s="31">
        <f t="shared" si="10"/>
        <v>0</v>
      </c>
      <c r="AF51" s="31">
        <f t="shared" si="11"/>
        <v>0</v>
      </c>
      <c r="AG51" s="31">
        <f t="shared" si="12"/>
        <v>0</v>
      </c>
      <c r="AH51" s="32" t="str">
        <f t="shared" si="13"/>
        <v>00:00:00</v>
      </c>
      <c r="AI51" s="34">
        <f t="shared" si="14"/>
        <v>0</v>
      </c>
      <c r="XFD51" s="130"/>
    </row>
    <row r="52" spans="1:35 16384:16384" s="30" customFormat="1" ht="15.75" customHeight="1" x14ac:dyDescent="0.15">
      <c r="A52" s="123"/>
      <c r="B52" s="80"/>
      <c r="C52" s="106"/>
      <c r="D52" s="124"/>
      <c r="E52" s="124"/>
      <c r="F52" s="124"/>
      <c r="G52" s="125" t="str">
        <f t="shared" si="15"/>
        <v>00:00:00</v>
      </c>
      <c r="H52" s="124"/>
      <c r="I52" s="80"/>
      <c r="J52" s="80"/>
      <c r="K52" s="109"/>
      <c r="L52" s="110"/>
      <c r="M52" s="126"/>
      <c r="N52" s="110"/>
      <c r="O52" s="127"/>
      <c r="P52" s="128" t="e">
        <f>VLOOKUP(N52,CisacSocietycodes!$A$2:$C$366,2,0)</f>
        <v>#N/A</v>
      </c>
      <c r="Q52" s="120"/>
      <c r="R52" s="31">
        <v>0</v>
      </c>
      <c r="S52" s="32">
        <v>0</v>
      </c>
      <c r="T52" s="32">
        <v>0</v>
      </c>
      <c r="U52" s="31" t="str">
        <f t="shared" si="1"/>
        <v>00</v>
      </c>
      <c r="V52" s="31" t="str">
        <f t="shared" si="2"/>
        <v>00</v>
      </c>
      <c r="W52" s="31" t="str">
        <f t="shared" si="3"/>
        <v>00</v>
      </c>
      <c r="X52" s="33">
        <f t="shared" si="4"/>
        <v>0</v>
      </c>
      <c r="Y52" s="31" t="str">
        <f t="shared" si="5"/>
        <v>00</v>
      </c>
      <c r="Z52" s="31" t="str">
        <f t="shared" si="6"/>
        <v>00</v>
      </c>
      <c r="AA52" s="31" t="str">
        <f t="shared" si="7"/>
        <v>00</v>
      </c>
      <c r="AB52" s="31">
        <f t="shared" si="8"/>
        <v>0</v>
      </c>
      <c r="AC52" s="129">
        <f t="shared" si="16"/>
        <v>0</v>
      </c>
      <c r="AD52" s="129">
        <f t="shared" si="9"/>
        <v>0</v>
      </c>
      <c r="AE52" s="31">
        <f t="shared" si="10"/>
        <v>0</v>
      </c>
      <c r="AF52" s="31">
        <f t="shared" si="11"/>
        <v>0</v>
      </c>
      <c r="AG52" s="31">
        <f t="shared" si="12"/>
        <v>0</v>
      </c>
      <c r="AH52" s="32" t="str">
        <f t="shared" si="13"/>
        <v>00:00:00</v>
      </c>
      <c r="AI52" s="34">
        <f t="shared" si="14"/>
        <v>0</v>
      </c>
      <c r="XFD52" s="130"/>
    </row>
    <row r="53" spans="1:35 16384:16384" s="30" customFormat="1" ht="15.75" customHeight="1" x14ac:dyDescent="0.15">
      <c r="A53" s="123"/>
      <c r="B53" s="80"/>
      <c r="C53" s="106"/>
      <c r="D53" s="124"/>
      <c r="E53" s="124"/>
      <c r="F53" s="124"/>
      <c r="G53" s="125" t="str">
        <f t="shared" si="15"/>
        <v>00:00:00</v>
      </c>
      <c r="H53" s="124"/>
      <c r="I53" s="80"/>
      <c r="J53" s="80"/>
      <c r="K53" s="109"/>
      <c r="L53" s="110"/>
      <c r="M53" s="126"/>
      <c r="N53" s="110"/>
      <c r="O53" s="127"/>
      <c r="P53" s="128" t="e">
        <f>VLOOKUP(N53,CisacSocietycodes!$A$2:$C$366,2,0)</f>
        <v>#N/A</v>
      </c>
      <c r="Q53" s="120"/>
      <c r="R53" s="31">
        <v>0</v>
      </c>
      <c r="S53" s="32">
        <v>0</v>
      </c>
      <c r="T53" s="32">
        <v>0</v>
      </c>
      <c r="U53" s="31" t="str">
        <f t="shared" si="1"/>
        <v>00</v>
      </c>
      <c r="V53" s="31" t="str">
        <f t="shared" si="2"/>
        <v>00</v>
      </c>
      <c r="W53" s="31" t="str">
        <f t="shared" si="3"/>
        <v>00</v>
      </c>
      <c r="X53" s="33">
        <f t="shared" si="4"/>
        <v>0</v>
      </c>
      <c r="Y53" s="31" t="str">
        <f t="shared" si="5"/>
        <v>00</v>
      </c>
      <c r="Z53" s="31" t="str">
        <f t="shared" si="6"/>
        <v>00</v>
      </c>
      <c r="AA53" s="31" t="str">
        <f t="shared" si="7"/>
        <v>00</v>
      </c>
      <c r="AB53" s="31">
        <f t="shared" si="8"/>
        <v>0</v>
      </c>
      <c r="AC53" s="129">
        <f t="shared" si="16"/>
        <v>0</v>
      </c>
      <c r="AD53" s="129">
        <f t="shared" si="9"/>
        <v>0</v>
      </c>
      <c r="AE53" s="31">
        <f t="shared" si="10"/>
        <v>0</v>
      </c>
      <c r="AF53" s="31">
        <f t="shared" si="11"/>
        <v>0</v>
      </c>
      <c r="AG53" s="31">
        <f t="shared" si="12"/>
        <v>0</v>
      </c>
      <c r="AH53" s="32" t="str">
        <f t="shared" si="13"/>
        <v>00:00:00</v>
      </c>
      <c r="AI53" s="34">
        <f t="shared" si="14"/>
        <v>0</v>
      </c>
      <c r="XFD53" s="130"/>
    </row>
    <row r="54" spans="1:35 16384:16384" s="30" customFormat="1" ht="15.75" customHeight="1" x14ac:dyDescent="0.15">
      <c r="A54" s="123"/>
      <c r="B54" s="80"/>
      <c r="C54" s="106"/>
      <c r="D54" s="124"/>
      <c r="E54" s="124"/>
      <c r="F54" s="124"/>
      <c r="G54" s="125" t="str">
        <f t="shared" si="15"/>
        <v>00:00:00</v>
      </c>
      <c r="H54" s="124"/>
      <c r="I54" s="80"/>
      <c r="J54" s="80"/>
      <c r="K54" s="109"/>
      <c r="L54" s="110"/>
      <c r="M54" s="126"/>
      <c r="N54" s="110"/>
      <c r="O54" s="127"/>
      <c r="P54" s="128" t="e">
        <f>VLOOKUP(N54,CisacSocietycodes!$A$2:$C$366,2,0)</f>
        <v>#N/A</v>
      </c>
      <c r="Q54" s="120"/>
      <c r="R54" s="31">
        <v>0</v>
      </c>
      <c r="S54" s="32">
        <v>0</v>
      </c>
      <c r="T54" s="32">
        <v>0</v>
      </c>
      <c r="U54" s="31" t="str">
        <f t="shared" si="1"/>
        <v>00</v>
      </c>
      <c r="V54" s="31" t="str">
        <f t="shared" si="2"/>
        <v>00</v>
      </c>
      <c r="W54" s="31" t="str">
        <f t="shared" si="3"/>
        <v>00</v>
      </c>
      <c r="X54" s="33">
        <f t="shared" si="4"/>
        <v>0</v>
      </c>
      <c r="Y54" s="31" t="str">
        <f t="shared" si="5"/>
        <v>00</v>
      </c>
      <c r="Z54" s="31" t="str">
        <f t="shared" si="6"/>
        <v>00</v>
      </c>
      <c r="AA54" s="31" t="str">
        <f t="shared" si="7"/>
        <v>00</v>
      </c>
      <c r="AB54" s="31">
        <f t="shared" si="8"/>
        <v>0</v>
      </c>
      <c r="AC54" s="129">
        <f t="shared" si="16"/>
        <v>0</v>
      </c>
      <c r="AD54" s="129">
        <f t="shared" si="9"/>
        <v>0</v>
      </c>
      <c r="AE54" s="31">
        <f t="shared" si="10"/>
        <v>0</v>
      </c>
      <c r="AF54" s="31">
        <f t="shared" si="11"/>
        <v>0</v>
      </c>
      <c r="AG54" s="31">
        <f t="shared" si="12"/>
        <v>0</v>
      </c>
      <c r="AH54" s="32" t="str">
        <f t="shared" si="13"/>
        <v>00:00:00</v>
      </c>
      <c r="AI54" s="34">
        <f t="shared" si="14"/>
        <v>0</v>
      </c>
      <c r="XFD54" s="130"/>
    </row>
    <row r="55" spans="1:35 16384:16384" s="30" customFormat="1" ht="15.75" customHeight="1" x14ac:dyDescent="0.15">
      <c r="A55" s="123"/>
      <c r="B55" s="80"/>
      <c r="C55" s="106"/>
      <c r="D55" s="124"/>
      <c r="E55" s="124"/>
      <c r="F55" s="124"/>
      <c r="G55" s="125" t="str">
        <f t="shared" si="15"/>
        <v>00:00:00</v>
      </c>
      <c r="H55" s="124"/>
      <c r="I55" s="80"/>
      <c r="J55" s="80"/>
      <c r="K55" s="109"/>
      <c r="L55" s="110"/>
      <c r="M55" s="126"/>
      <c r="N55" s="110"/>
      <c r="O55" s="127"/>
      <c r="P55" s="128" t="e">
        <f>VLOOKUP(N55,CisacSocietycodes!$A$2:$C$366,2,0)</f>
        <v>#N/A</v>
      </c>
      <c r="Q55" s="120"/>
      <c r="R55" s="31">
        <v>0</v>
      </c>
      <c r="S55" s="32">
        <v>0</v>
      </c>
      <c r="T55" s="32">
        <v>0</v>
      </c>
      <c r="U55" s="31" t="str">
        <f t="shared" si="1"/>
        <v>00</v>
      </c>
      <c r="V55" s="31" t="str">
        <f t="shared" si="2"/>
        <v>00</v>
      </c>
      <c r="W55" s="31" t="str">
        <f t="shared" si="3"/>
        <v>00</v>
      </c>
      <c r="X55" s="33">
        <f t="shared" si="4"/>
        <v>0</v>
      </c>
      <c r="Y55" s="31" t="str">
        <f t="shared" si="5"/>
        <v>00</v>
      </c>
      <c r="Z55" s="31" t="str">
        <f t="shared" si="6"/>
        <v>00</v>
      </c>
      <c r="AA55" s="31" t="str">
        <f t="shared" si="7"/>
        <v>00</v>
      </c>
      <c r="AB55" s="31">
        <f t="shared" si="8"/>
        <v>0</v>
      </c>
      <c r="AC55" s="129">
        <f t="shared" si="16"/>
        <v>0</v>
      </c>
      <c r="AD55" s="129">
        <f t="shared" si="9"/>
        <v>0</v>
      </c>
      <c r="AE55" s="31">
        <f t="shared" si="10"/>
        <v>0</v>
      </c>
      <c r="AF55" s="31">
        <f t="shared" si="11"/>
        <v>0</v>
      </c>
      <c r="AG55" s="31">
        <f t="shared" si="12"/>
        <v>0</v>
      </c>
      <c r="AH55" s="32" t="str">
        <f t="shared" si="13"/>
        <v>00:00:00</v>
      </c>
      <c r="AI55" s="34">
        <f t="shared" si="14"/>
        <v>0</v>
      </c>
      <c r="XFD55" s="130"/>
    </row>
    <row r="56" spans="1:35 16384:16384" s="30" customFormat="1" ht="15.75" customHeight="1" x14ac:dyDescent="0.15">
      <c r="A56" s="123"/>
      <c r="B56" s="80"/>
      <c r="C56" s="106"/>
      <c r="D56" s="124"/>
      <c r="E56" s="124"/>
      <c r="F56" s="124"/>
      <c r="G56" s="125" t="str">
        <f t="shared" si="15"/>
        <v>00:00:00</v>
      </c>
      <c r="H56" s="124"/>
      <c r="I56" s="80"/>
      <c r="J56" s="80"/>
      <c r="K56" s="109"/>
      <c r="L56" s="110"/>
      <c r="M56" s="126"/>
      <c r="N56" s="110"/>
      <c r="O56" s="127"/>
      <c r="P56" s="128" t="e">
        <f>VLOOKUP(N56,CisacSocietycodes!$A$2:$C$366,2,0)</f>
        <v>#N/A</v>
      </c>
      <c r="Q56" s="120"/>
      <c r="R56" s="31">
        <v>0</v>
      </c>
      <c r="S56" s="32">
        <v>0</v>
      </c>
      <c r="T56" s="32">
        <v>0</v>
      </c>
      <c r="U56" s="31" t="str">
        <f t="shared" si="1"/>
        <v>00</v>
      </c>
      <c r="V56" s="31" t="str">
        <f t="shared" si="2"/>
        <v>00</v>
      </c>
      <c r="W56" s="31" t="str">
        <f t="shared" si="3"/>
        <v>00</v>
      </c>
      <c r="X56" s="33">
        <f t="shared" si="4"/>
        <v>0</v>
      </c>
      <c r="Y56" s="31" t="str">
        <f t="shared" si="5"/>
        <v>00</v>
      </c>
      <c r="Z56" s="31" t="str">
        <f t="shared" si="6"/>
        <v>00</v>
      </c>
      <c r="AA56" s="31" t="str">
        <f t="shared" si="7"/>
        <v>00</v>
      </c>
      <c r="AB56" s="31">
        <f t="shared" si="8"/>
        <v>0</v>
      </c>
      <c r="AC56" s="129">
        <f t="shared" si="16"/>
        <v>0</v>
      </c>
      <c r="AD56" s="129">
        <f t="shared" si="9"/>
        <v>0</v>
      </c>
      <c r="AE56" s="31">
        <f t="shared" si="10"/>
        <v>0</v>
      </c>
      <c r="AF56" s="31">
        <f t="shared" si="11"/>
        <v>0</v>
      </c>
      <c r="AG56" s="31">
        <f t="shared" si="12"/>
        <v>0</v>
      </c>
      <c r="AH56" s="32" t="str">
        <f t="shared" si="13"/>
        <v>00:00:00</v>
      </c>
      <c r="AI56" s="34">
        <f t="shared" si="14"/>
        <v>0</v>
      </c>
      <c r="XFD56" s="130"/>
    </row>
    <row r="57" spans="1:35 16384:16384" s="30" customFormat="1" ht="15.75" customHeight="1" x14ac:dyDescent="0.15">
      <c r="A57" s="123"/>
      <c r="B57" s="80"/>
      <c r="C57" s="106"/>
      <c r="D57" s="124"/>
      <c r="E57" s="124"/>
      <c r="F57" s="124"/>
      <c r="G57" s="125" t="str">
        <f t="shared" si="15"/>
        <v>00:00:00</v>
      </c>
      <c r="H57" s="124"/>
      <c r="I57" s="80"/>
      <c r="J57" s="80"/>
      <c r="K57" s="109"/>
      <c r="L57" s="110"/>
      <c r="M57" s="126"/>
      <c r="N57" s="110"/>
      <c r="O57" s="127"/>
      <c r="P57" s="128" t="e">
        <f>VLOOKUP(N57,CisacSocietycodes!$A$2:$C$366,2,0)</f>
        <v>#N/A</v>
      </c>
      <c r="Q57" s="120"/>
      <c r="R57" s="31">
        <v>0</v>
      </c>
      <c r="S57" s="32">
        <v>0</v>
      </c>
      <c r="T57" s="32">
        <v>0</v>
      </c>
      <c r="U57" s="31" t="str">
        <f t="shared" si="1"/>
        <v>00</v>
      </c>
      <c r="V57" s="31" t="str">
        <f t="shared" si="2"/>
        <v>00</v>
      </c>
      <c r="W57" s="31" t="str">
        <f t="shared" si="3"/>
        <v>00</v>
      </c>
      <c r="X57" s="33">
        <f t="shared" si="4"/>
        <v>0</v>
      </c>
      <c r="Y57" s="31" t="str">
        <f t="shared" si="5"/>
        <v>00</v>
      </c>
      <c r="Z57" s="31" t="str">
        <f t="shared" si="6"/>
        <v>00</v>
      </c>
      <c r="AA57" s="31" t="str">
        <f t="shared" si="7"/>
        <v>00</v>
      </c>
      <c r="AB57" s="31">
        <f t="shared" si="8"/>
        <v>0</v>
      </c>
      <c r="AC57" s="129">
        <f t="shared" si="16"/>
        <v>0</v>
      </c>
      <c r="AD57" s="129">
        <f t="shared" si="9"/>
        <v>0</v>
      </c>
      <c r="AE57" s="31">
        <f t="shared" si="10"/>
        <v>0</v>
      </c>
      <c r="AF57" s="31">
        <f t="shared" si="11"/>
        <v>0</v>
      </c>
      <c r="AG57" s="31">
        <f t="shared" si="12"/>
        <v>0</v>
      </c>
      <c r="AH57" s="32" t="str">
        <f t="shared" si="13"/>
        <v>00:00:00</v>
      </c>
      <c r="AI57" s="34">
        <f t="shared" si="14"/>
        <v>0</v>
      </c>
      <c r="XFD57" s="130"/>
    </row>
    <row r="58" spans="1:35 16384:16384" s="30" customFormat="1" ht="15.75" customHeight="1" x14ac:dyDescent="0.15">
      <c r="A58" s="123"/>
      <c r="B58" s="80"/>
      <c r="C58" s="106"/>
      <c r="D58" s="124"/>
      <c r="E58" s="124"/>
      <c r="F58" s="124"/>
      <c r="G58" s="125" t="str">
        <f t="shared" si="15"/>
        <v>00:00:00</v>
      </c>
      <c r="H58" s="124"/>
      <c r="I58" s="80"/>
      <c r="J58" s="80"/>
      <c r="K58" s="109"/>
      <c r="L58" s="110"/>
      <c r="M58" s="126"/>
      <c r="N58" s="110"/>
      <c r="O58" s="127"/>
      <c r="P58" s="128" t="e">
        <f>VLOOKUP(N58,CisacSocietycodes!$A$2:$C$366,2,0)</f>
        <v>#N/A</v>
      </c>
      <c r="Q58" s="120"/>
      <c r="R58" s="31">
        <v>0</v>
      </c>
      <c r="S58" s="32">
        <v>0</v>
      </c>
      <c r="T58" s="32">
        <v>0</v>
      </c>
      <c r="U58" s="31" t="str">
        <f t="shared" si="1"/>
        <v>00</v>
      </c>
      <c r="V58" s="31" t="str">
        <f t="shared" si="2"/>
        <v>00</v>
      </c>
      <c r="W58" s="31" t="str">
        <f t="shared" si="3"/>
        <v>00</v>
      </c>
      <c r="X58" s="33">
        <f t="shared" si="4"/>
        <v>0</v>
      </c>
      <c r="Y58" s="31" t="str">
        <f t="shared" si="5"/>
        <v>00</v>
      </c>
      <c r="Z58" s="31" t="str">
        <f t="shared" si="6"/>
        <v>00</v>
      </c>
      <c r="AA58" s="31" t="str">
        <f t="shared" si="7"/>
        <v>00</v>
      </c>
      <c r="AB58" s="31">
        <f t="shared" si="8"/>
        <v>0</v>
      </c>
      <c r="AC58" s="129">
        <f t="shared" si="16"/>
        <v>0</v>
      </c>
      <c r="AD58" s="129">
        <f t="shared" si="9"/>
        <v>0</v>
      </c>
      <c r="AE58" s="31">
        <f t="shared" si="10"/>
        <v>0</v>
      </c>
      <c r="AF58" s="31">
        <f t="shared" si="11"/>
        <v>0</v>
      </c>
      <c r="AG58" s="31">
        <f t="shared" si="12"/>
        <v>0</v>
      </c>
      <c r="AH58" s="32" t="str">
        <f t="shared" si="13"/>
        <v>00:00:00</v>
      </c>
      <c r="AI58" s="34">
        <f t="shared" si="14"/>
        <v>0</v>
      </c>
      <c r="XFD58" s="130"/>
    </row>
    <row r="59" spans="1:35 16384:16384" s="30" customFormat="1" ht="15.75" customHeight="1" x14ac:dyDescent="0.15">
      <c r="A59" s="123"/>
      <c r="B59" s="80"/>
      <c r="C59" s="106"/>
      <c r="D59" s="124"/>
      <c r="E59" s="124"/>
      <c r="F59" s="124"/>
      <c r="G59" s="125" t="str">
        <f t="shared" si="15"/>
        <v>00:00:00</v>
      </c>
      <c r="H59" s="124"/>
      <c r="I59" s="80"/>
      <c r="J59" s="80"/>
      <c r="K59" s="109"/>
      <c r="L59" s="110"/>
      <c r="M59" s="126"/>
      <c r="N59" s="110"/>
      <c r="O59" s="127"/>
      <c r="P59" s="128" t="e">
        <f>VLOOKUP(N59,CisacSocietycodes!$A$2:$C$366,2,0)</f>
        <v>#N/A</v>
      </c>
      <c r="Q59" s="120"/>
      <c r="R59" s="31">
        <v>0</v>
      </c>
      <c r="S59" s="32">
        <v>0</v>
      </c>
      <c r="T59" s="32">
        <v>0</v>
      </c>
      <c r="U59" s="31" t="str">
        <f t="shared" si="1"/>
        <v>00</v>
      </c>
      <c r="V59" s="31" t="str">
        <f t="shared" si="2"/>
        <v>00</v>
      </c>
      <c r="W59" s="31" t="str">
        <f t="shared" si="3"/>
        <v>00</v>
      </c>
      <c r="X59" s="33">
        <f t="shared" si="4"/>
        <v>0</v>
      </c>
      <c r="Y59" s="31" t="str">
        <f t="shared" si="5"/>
        <v>00</v>
      </c>
      <c r="Z59" s="31" t="str">
        <f t="shared" si="6"/>
        <v>00</v>
      </c>
      <c r="AA59" s="31" t="str">
        <f t="shared" si="7"/>
        <v>00</v>
      </c>
      <c r="AB59" s="31">
        <f t="shared" si="8"/>
        <v>0</v>
      </c>
      <c r="AC59" s="129">
        <f t="shared" si="16"/>
        <v>0</v>
      </c>
      <c r="AD59" s="129">
        <f t="shared" si="9"/>
        <v>0</v>
      </c>
      <c r="AE59" s="31">
        <f t="shared" si="10"/>
        <v>0</v>
      </c>
      <c r="AF59" s="31">
        <f t="shared" si="11"/>
        <v>0</v>
      </c>
      <c r="AG59" s="31">
        <f t="shared" si="12"/>
        <v>0</v>
      </c>
      <c r="AH59" s="32" t="str">
        <f t="shared" si="13"/>
        <v>00:00:00</v>
      </c>
      <c r="AI59" s="34">
        <f t="shared" si="14"/>
        <v>0</v>
      </c>
      <c r="XFD59" s="130"/>
    </row>
    <row r="60" spans="1:35 16384:16384" s="30" customFormat="1" ht="15.75" customHeight="1" x14ac:dyDescent="0.15">
      <c r="A60" s="123"/>
      <c r="B60" s="80"/>
      <c r="C60" s="106"/>
      <c r="D60" s="124"/>
      <c r="E60" s="124"/>
      <c r="F60" s="124"/>
      <c r="G60" s="125" t="str">
        <f t="shared" si="15"/>
        <v>00:00:00</v>
      </c>
      <c r="H60" s="124"/>
      <c r="I60" s="80"/>
      <c r="J60" s="80"/>
      <c r="K60" s="109"/>
      <c r="L60" s="110"/>
      <c r="M60" s="126"/>
      <c r="N60" s="110"/>
      <c r="O60" s="127"/>
      <c r="P60" s="128" t="e">
        <f>VLOOKUP(N60,CisacSocietycodes!$A$2:$C$366,2,0)</f>
        <v>#N/A</v>
      </c>
      <c r="Q60" s="120"/>
      <c r="R60" s="31">
        <v>0</v>
      </c>
      <c r="S60" s="32">
        <v>0</v>
      </c>
      <c r="T60" s="32">
        <v>0</v>
      </c>
      <c r="U60" s="31" t="str">
        <f t="shared" si="1"/>
        <v>00</v>
      </c>
      <c r="V60" s="31" t="str">
        <f t="shared" si="2"/>
        <v>00</v>
      </c>
      <c r="W60" s="31" t="str">
        <f t="shared" si="3"/>
        <v>00</v>
      </c>
      <c r="X60" s="33">
        <f t="shared" si="4"/>
        <v>0</v>
      </c>
      <c r="Y60" s="31" t="str">
        <f t="shared" si="5"/>
        <v>00</v>
      </c>
      <c r="Z60" s="31" t="str">
        <f t="shared" si="6"/>
        <v>00</v>
      </c>
      <c r="AA60" s="31" t="str">
        <f t="shared" si="7"/>
        <v>00</v>
      </c>
      <c r="AB60" s="31">
        <f t="shared" si="8"/>
        <v>0</v>
      </c>
      <c r="AC60" s="129">
        <f t="shared" si="16"/>
        <v>0</v>
      </c>
      <c r="AD60" s="129">
        <f t="shared" si="9"/>
        <v>0</v>
      </c>
      <c r="AE60" s="31">
        <f t="shared" si="10"/>
        <v>0</v>
      </c>
      <c r="AF60" s="31">
        <f t="shared" si="11"/>
        <v>0</v>
      </c>
      <c r="AG60" s="31">
        <f t="shared" si="12"/>
        <v>0</v>
      </c>
      <c r="AH60" s="32" t="str">
        <f t="shared" si="13"/>
        <v>00:00:00</v>
      </c>
      <c r="AI60" s="34">
        <f t="shared" si="14"/>
        <v>0</v>
      </c>
      <c r="XFD60" s="130"/>
    </row>
    <row r="61" spans="1:35 16384:16384" s="30" customFormat="1" ht="15.75" customHeight="1" x14ac:dyDescent="0.15">
      <c r="A61" s="123"/>
      <c r="B61" s="80"/>
      <c r="C61" s="106"/>
      <c r="D61" s="124"/>
      <c r="E61" s="124"/>
      <c r="F61" s="124"/>
      <c r="G61" s="125" t="str">
        <f t="shared" si="15"/>
        <v>00:00:00</v>
      </c>
      <c r="H61" s="124"/>
      <c r="I61" s="80"/>
      <c r="J61" s="80"/>
      <c r="K61" s="109"/>
      <c r="L61" s="110"/>
      <c r="M61" s="126"/>
      <c r="N61" s="110"/>
      <c r="O61" s="127"/>
      <c r="P61" s="128" t="e">
        <f>VLOOKUP(N61,CisacSocietycodes!$A$2:$C$366,2,0)</f>
        <v>#N/A</v>
      </c>
      <c r="Q61" s="120"/>
      <c r="R61" s="31">
        <v>0</v>
      </c>
      <c r="S61" s="32">
        <v>0</v>
      </c>
      <c r="T61" s="32">
        <v>0</v>
      </c>
      <c r="U61" s="31" t="str">
        <f t="shared" si="1"/>
        <v>00</v>
      </c>
      <c r="V61" s="31" t="str">
        <f t="shared" si="2"/>
        <v>00</v>
      </c>
      <c r="W61" s="31" t="str">
        <f t="shared" si="3"/>
        <v>00</v>
      </c>
      <c r="X61" s="33">
        <f t="shared" si="4"/>
        <v>0</v>
      </c>
      <c r="Y61" s="31" t="str">
        <f t="shared" si="5"/>
        <v>00</v>
      </c>
      <c r="Z61" s="31" t="str">
        <f t="shared" si="6"/>
        <v>00</v>
      </c>
      <c r="AA61" s="31" t="str">
        <f t="shared" si="7"/>
        <v>00</v>
      </c>
      <c r="AB61" s="31">
        <f t="shared" si="8"/>
        <v>0</v>
      </c>
      <c r="AC61" s="129">
        <f t="shared" si="16"/>
        <v>0</v>
      </c>
      <c r="AD61" s="129">
        <f t="shared" si="9"/>
        <v>0</v>
      </c>
      <c r="AE61" s="31">
        <f t="shared" si="10"/>
        <v>0</v>
      </c>
      <c r="AF61" s="31">
        <f t="shared" si="11"/>
        <v>0</v>
      </c>
      <c r="AG61" s="31">
        <f t="shared" si="12"/>
        <v>0</v>
      </c>
      <c r="AH61" s="32" t="str">
        <f t="shared" si="13"/>
        <v>00:00:00</v>
      </c>
      <c r="AI61" s="34">
        <f t="shared" si="14"/>
        <v>0</v>
      </c>
      <c r="XFD61" s="130"/>
    </row>
    <row r="62" spans="1:35 16384:16384" s="30" customFormat="1" ht="15.75" customHeight="1" x14ac:dyDescent="0.15">
      <c r="A62" s="123"/>
      <c r="B62" s="80"/>
      <c r="C62" s="106"/>
      <c r="D62" s="124"/>
      <c r="E62" s="124"/>
      <c r="F62" s="124"/>
      <c r="G62" s="125" t="str">
        <f t="shared" si="15"/>
        <v>00:00:00</v>
      </c>
      <c r="H62" s="124"/>
      <c r="I62" s="80"/>
      <c r="J62" s="80"/>
      <c r="K62" s="109"/>
      <c r="L62" s="110"/>
      <c r="M62" s="126"/>
      <c r="N62" s="110"/>
      <c r="O62" s="127"/>
      <c r="P62" s="128" t="e">
        <f>VLOOKUP(N62,CisacSocietycodes!$A$2:$C$366,2,0)</f>
        <v>#N/A</v>
      </c>
      <c r="Q62" s="120"/>
      <c r="R62" s="31">
        <v>0</v>
      </c>
      <c r="S62" s="32">
        <v>0</v>
      </c>
      <c r="T62" s="32">
        <v>0</v>
      </c>
      <c r="U62" s="31" t="str">
        <f t="shared" si="1"/>
        <v>00</v>
      </c>
      <c r="V62" s="31" t="str">
        <f t="shared" si="2"/>
        <v>00</v>
      </c>
      <c r="W62" s="31" t="str">
        <f t="shared" si="3"/>
        <v>00</v>
      </c>
      <c r="X62" s="33">
        <f t="shared" si="4"/>
        <v>0</v>
      </c>
      <c r="Y62" s="31" t="str">
        <f t="shared" si="5"/>
        <v>00</v>
      </c>
      <c r="Z62" s="31" t="str">
        <f t="shared" si="6"/>
        <v>00</v>
      </c>
      <c r="AA62" s="31" t="str">
        <f t="shared" si="7"/>
        <v>00</v>
      </c>
      <c r="AB62" s="31">
        <f t="shared" si="8"/>
        <v>0</v>
      </c>
      <c r="AC62" s="129">
        <f t="shared" si="16"/>
        <v>0</v>
      </c>
      <c r="AD62" s="129">
        <f t="shared" si="9"/>
        <v>0</v>
      </c>
      <c r="AE62" s="31">
        <f t="shared" si="10"/>
        <v>0</v>
      </c>
      <c r="AF62" s="31">
        <f t="shared" si="11"/>
        <v>0</v>
      </c>
      <c r="AG62" s="31">
        <f t="shared" si="12"/>
        <v>0</v>
      </c>
      <c r="AH62" s="32" t="str">
        <f t="shared" si="13"/>
        <v>00:00:00</v>
      </c>
      <c r="AI62" s="34">
        <f t="shared" si="14"/>
        <v>0</v>
      </c>
      <c r="XFD62" s="130"/>
    </row>
    <row r="63" spans="1:35 16384:16384" s="30" customFormat="1" ht="15.75" customHeight="1" x14ac:dyDescent="0.15">
      <c r="A63" s="123"/>
      <c r="B63" s="80"/>
      <c r="C63" s="106"/>
      <c r="D63" s="124"/>
      <c r="E63" s="124"/>
      <c r="F63" s="124"/>
      <c r="G63" s="125" t="str">
        <f t="shared" si="15"/>
        <v>00:00:00</v>
      </c>
      <c r="H63" s="124"/>
      <c r="I63" s="80"/>
      <c r="J63" s="80"/>
      <c r="K63" s="109"/>
      <c r="L63" s="110"/>
      <c r="M63" s="126"/>
      <c r="N63" s="110"/>
      <c r="O63" s="127"/>
      <c r="P63" s="128" t="e">
        <f>VLOOKUP(N63,CisacSocietycodes!$A$2:$C$366,2,0)</f>
        <v>#N/A</v>
      </c>
      <c r="Q63" s="120"/>
      <c r="R63" s="31">
        <v>0</v>
      </c>
      <c r="S63" s="32">
        <v>0</v>
      </c>
      <c r="T63" s="32">
        <v>0</v>
      </c>
      <c r="U63" s="31" t="str">
        <f t="shared" si="1"/>
        <v>00</v>
      </c>
      <c r="V63" s="31" t="str">
        <f t="shared" si="2"/>
        <v>00</v>
      </c>
      <c r="W63" s="31" t="str">
        <f t="shared" si="3"/>
        <v>00</v>
      </c>
      <c r="X63" s="33">
        <f t="shared" si="4"/>
        <v>0</v>
      </c>
      <c r="Y63" s="31" t="str">
        <f t="shared" si="5"/>
        <v>00</v>
      </c>
      <c r="Z63" s="31" t="str">
        <f t="shared" si="6"/>
        <v>00</v>
      </c>
      <c r="AA63" s="31" t="str">
        <f t="shared" si="7"/>
        <v>00</v>
      </c>
      <c r="AB63" s="31">
        <f t="shared" si="8"/>
        <v>0</v>
      </c>
      <c r="AC63" s="129">
        <f t="shared" si="16"/>
        <v>0</v>
      </c>
      <c r="AD63" s="129">
        <f t="shared" si="9"/>
        <v>0</v>
      </c>
      <c r="AE63" s="31">
        <f t="shared" si="10"/>
        <v>0</v>
      </c>
      <c r="AF63" s="31">
        <f t="shared" si="11"/>
        <v>0</v>
      </c>
      <c r="AG63" s="31">
        <f t="shared" si="12"/>
        <v>0</v>
      </c>
      <c r="AH63" s="32" t="str">
        <f t="shared" si="13"/>
        <v>00:00:00</v>
      </c>
      <c r="AI63" s="34">
        <f t="shared" si="14"/>
        <v>0</v>
      </c>
      <c r="XFD63" s="130"/>
    </row>
    <row r="64" spans="1:35 16384:16384" s="30" customFormat="1" ht="15.75" customHeight="1" x14ac:dyDescent="0.15">
      <c r="A64" s="123"/>
      <c r="B64" s="80"/>
      <c r="C64" s="106"/>
      <c r="D64" s="124"/>
      <c r="E64" s="124"/>
      <c r="F64" s="124"/>
      <c r="G64" s="125" t="str">
        <f t="shared" si="15"/>
        <v>00:00:00</v>
      </c>
      <c r="H64" s="124"/>
      <c r="I64" s="80"/>
      <c r="J64" s="80"/>
      <c r="K64" s="109"/>
      <c r="L64" s="110"/>
      <c r="M64" s="126"/>
      <c r="N64" s="110"/>
      <c r="O64" s="127"/>
      <c r="P64" s="128" t="e">
        <f>VLOOKUP(N64,CisacSocietycodes!$A$2:$C$366,2,0)</f>
        <v>#N/A</v>
      </c>
      <c r="Q64" s="120"/>
      <c r="R64" s="31">
        <v>0</v>
      </c>
      <c r="S64" s="32">
        <v>0</v>
      </c>
      <c r="T64" s="32">
        <v>0</v>
      </c>
      <c r="U64" s="31" t="str">
        <f t="shared" si="1"/>
        <v>00</v>
      </c>
      <c r="V64" s="31" t="str">
        <f t="shared" si="2"/>
        <v>00</v>
      </c>
      <c r="W64" s="31" t="str">
        <f t="shared" si="3"/>
        <v>00</v>
      </c>
      <c r="X64" s="33">
        <f t="shared" si="4"/>
        <v>0</v>
      </c>
      <c r="Y64" s="31" t="str">
        <f t="shared" si="5"/>
        <v>00</v>
      </c>
      <c r="Z64" s="31" t="str">
        <f t="shared" si="6"/>
        <v>00</v>
      </c>
      <c r="AA64" s="31" t="str">
        <f t="shared" si="7"/>
        <v>00</v>
      </c>
      <c r="AB64" s="31">
        <f t="shared" si="8"/>
        <v>0</v>
      </c>
      <c r="AC64" s="129">
        <f t="shared" si="16"/>
        <v>0</v>
      </c>
      <c r="AD64" s="129">
        <f t="shared" si="9"/>
        <v>0</v>
      </c>
      <c r="AE64" s="31">
        <f t="shared" si="10"/>
        <v>0</v>
      </c>
      <c r="AF64" s="31">
        <f t="shared" si="11"/>
        <v>0</v>
      </c>
      <c r="AG64" s="31">
        <f t="shared" si="12"/>
        <v>0</v>
      </c>
      <c r="AH64" s="32" t="str">
        <f t="shared" si="13"/>
        <v>00:00:00</v>
      </c>
      <c r="AI64" s="34">
        <f t="shared" si="14"/>
        <v>0</v>
      </c>
      <c r="XFD64" s="130"/>
    </row>
    <row r="65" spans="1:35 16384:16384" s="30" customFormat="1" ht="15.75" customHeight="1" x14ac:dyDescent="0.15">
      <c r="A65" s="123"/>
      <c r="B65" s="80"/>
      <c r="C65" s="106"/>
      <c r="D65" s="124"/>
      <c r="E65" s="124"/>
      <c r="F65" s="124"/>
      <c r="G65" s="125" t="str">
        <f t="shared" si="15"/>
        <v>00:00:00</v>
      </c>
      <c r="H65" s="124"/>
      <c r="I65" s="80"/>
      <c r="J65" s="80"/>
      <c r="K65" s="109"/>
      <c r="L65" s="110"/>
      <c r="M65" s="126"/>
      <c r="N65" s="110"/>
      <c r="O65" s="127"/>
      <c r="P65" s="128" t="e">
        <f>VLOOKUP(N65,CisacSocietycodes!$A$2:$C$366,2,0)</f>
        <v>#N/A</v>
      </c>
      <c r="Q65" s="120"/>
      <c r="R65" s="31">
        <v>0</v>
      </c>
      <c r="S65" s="32">
        <v>0</v>
      </c>
      <c r="T65" s="32">
        <v>0</v>
      </c>
      <c r="U65" s="31" t="str">
        <f t="shared" si="1"/>
        <v>00</v>
      </c>
      <c r="V65" s="31" t="str">
        <f t="shared" si="2"/>
        <v>00</v>
      </c>
      <c r="W65" s="31" t="str">
        <f t="shared" si="3"/>
        <v>00</v>
      </c>
      <c r="X65" s="33">
        <f t="shared" si="4"/>
        <v>0</v>
      </c>
      <c r="Y65" s="31" t="str">
        <f t="shared" si="5"/>
        <v>00</v>
      </c>
      <c r="Z65" s="31" t="str">
        <f t="shared" si="6"/>
        <v>00</v>
      </c>
      <c r="AA65" s="31" t="str">
        <f t="shared" si="7"/>
        <v>00</v>
      </c>
      <c r="AB65" s="31">
        <f t="shared" si="8"/>
        <v>0</v>
      </c>
      <c r="AC65" s="129">
        <f t="shared" si="16"/>
        <v>0</v>
      </c>
      <c r="AD65" s="129">
        <f t="shared" si="9"/>
        <v>0</v>
      </c>
      <c r="AE65" s="31">
        <f t="shared" si="10"/>
        <v>0</v>
      </c>
      <c r="AF65" s="31">
        <f t="shared" si="11"/>
        <v>0</v>
      </c>
      <c r="AG65" s="31">
        <f t="shared" si="12"/>
        <v>0</v>
      </c>
      <c r="AH65" s="32" t="str">
        <f t="shared" si="13"/>
        <v>00:00:00</v>
      </c>
      <c r="AI65" s="34">
        <f t="shared" si="14"/>
        <v>0</v>
      </c>
      <c r="XFD65" s="130"/>
    </row>
    <row r="66" spans="1:35 16384:16384" s="30" customFormat="1" ht="15.75" customHeight="1" x14ac:dyDescent="0.15">
      <c r="A66" s="123"/>
      <c r="B66" s="80"/>
      <c r="C66" s="106"/>
      <c r="D66" s="124"/>
      <c r="E66" s="124"/>
      <c r="F66" s="124"/>
      <c r="G66" s="125" t="str">
        <f t="shared" si="15"/>
        <v>00:00:00</v>
      </c>
      <c r="H66" s="124"/>
      <c r="I66" s="80"/>
      <c r="J66" s="80"/>
      <c r="K66" s="109"/>
      <c r="L66" s="110"/>
      <c r="M66" s="126"/>
      <c r="N66" s="110"/>
      <c r="O66" s="127"/>
      <c r="P66" s="128" t="e">
        <f>VLOOKUP(N66,CisacSocietycodes!$A$2:$C$366,2,0)</f>
        <v>#N/A</v>
      </c>
      <c r="Q66" s="120"/>
      <c r="R66" s="31">
        <v>0</v>
      </c>
      <c r="S66" s="32">
        <v>0</v>
      </c>
      <c r="T66" s="32">
        <v>0</v>
      </c>
      <c r="U66" s="31" t="str">
        <f t="shared" si="1"/>
        <v>00</v>
      </c>
      <c r="V66" s="31" t="str">
        <f t="shared" si="2"/>
        <v>00</v>
      </c>
      <c r="W66" s="31" t="str">
        <f t="shared" si="3"/>
        <v>00</v>
      </c>
      <c r="X66" s="33">
        <f t="shared" si="4"/>
        <v>0</v>
      </c>
      <c r="Y66" s="31" t="str">
        <f t="shared" si="5"/>
        <v>00</v>
      </c>
      <c r="Z66" s="31" t="str">
        <f t="shared" si="6"/>
        <v>00</v>
      </c>
      <c r="AA66" s="31" t="str">
        <f t="shared" si="7"/>
        <v>00</v>
      </c>
      <c r="AB66" s="31">
        <f t="shared" si="8"/>
        <v>0</v>
      </c>
      <c r="AC66" s="129">
        <f t="shared" si="16"/>
        <v>0</v>
      </c>
      <c r="AD66" s="129">
        <f t="shared" si="9"/>
        <v>0</v>
      </c>
      <c r="AE66" s="31">
        <f t="shared" si="10"/>
        <v>0</v>
      </c>
      <c r="AF66" s="31">
        <f t="shared" si="11"/>
        <v>0</v>
      </c>
      <c r="AG66" s="31">
        <f t="shared" si="12"/>
        <v>0</v>
      </c>
      <c r="AH66" s="32" t="str">
        <f t="shared" si="13"/>
        <v>00:00:00</v>
      </c>
      <c r="AI66" s="34">
        <f t="shared" si="14"/>
        <v>0</v>
      </c>
      <c r="XFD66" s="130"/>
    </row>
    <row r="67" spans="1:35 16384:16384" s="30" customFormat="1" ht="15.75" customHeight="1" x14ac:dyDescent="0.15">
      <c r="A67" s="123"/>
      <c r="B67" s="80"/>
      <c r="C67" s="106"/>
      <c r="D67" s="124"/>
      <c r="E67" s="124"/>
      <c r="F67" s="124"/>
      <c r="G67" s="125" t="str">
        <f t="shared" si="15"/>
        <v>00:00:00</v>
      </c>
      <c r="H67" s="124"/>
      <c r="I67" s="80"/>
      <c r="J67" s="80"/>
      <c r="K67" s="109"/>
      <c r="L67" s="110"/>
      <c r="M67" s="126"/>
      <c r="N67" s="110"/>
      <c r="O67" s="127"/>
      <c r="P67" s="128" t="e">
        <f>VLOOKUP(N67,CisacSocietycodes!$A$2:$C$366,2,0)</f>
        <v>#N/A</v>
      </c>
      <c r="Q67" s="120"/>
      <c r="R67" s="31">
        <v>0</v>
      </c>
      <c r="S67" s="32">
        <v>0</v>
      </c>
      <c r="T67" s="32">
        <v>0</v>
      </c>
      <c r="U67" s="31" t="str">
        <f t="shared" si="1"/>
        <v>00</v>
      </c>
      <c r="V67" s="31" t="str">
        <f t="shared" si="2"/>
        <v>00</v>
      </c>
      <c r="W67" s="31" t="str">
        <f t="shared" si="3"/>
        <v>00</v>
      </c>
      <c r="X67" s="33">
        <f t="shared" si="4"/>
        <v>0</v>
      </c>
      <c r="Y67" s="31" t="str">
        <f t="shared" si="5"/>
        <v>00</v>
      </c>
      <c r="Z67" s="31" t="str">
        <f t="shared" si="6"/>
        <v>00</v>
      </c>
      <c r="AA67" s="31" t="str">
        <f t="shared" si="7"/>
        <v>00</v>
      </c>
      <c r="AB67" s="31">
        <f t="shared" si="8"/>
        <v>0</v>
      </c>
      <c r="AC67" s="129">
        <f t="shared" si="16"/>
        <v>0</v>
      </c>
      <c r="AD67" s="129">
        <f t="shared" si="9"/>
        <v>0</v>
      </c>
      <c r="AE67" s="31">
        <f t="shared" si="10"/>
        <v>0</v>
      </c>
      <c r="AF67" s="31">
        <f t="shared" si="11"/>
        <v>0</v>
      </c>
      <c r="AG67" s="31">
        <f t="shared" si="12"/>
        <v>0</v>
      </c>
      <c r="AH67" s="32" t="str">
        <f t="shared" si="13"/>
        <v>00:00:00</v>
      </c>
      <c r="AI67" s="34">
        <f t="shared" si="14"/>
        <v>0</v>
      </c>
      <c r="XFD67" s="130"/>
    </row>
    <row r="68" spans="1:35 16384:16384" s="30" customFormat="1" ht="15.75" customHeight="1" x14ac:dyDescent="0.15">
      <c r="A68" s="123"/>
      <c r="B68" s="80"/>
      <c r="C68" s="106"/>
      <c r="D68" s="124"/>
      <c r="E68" s="124"/>
      <c r="F68" s="124"/>
      <c r="G68" s="125" t="str">
        <f t="shared" si="15"/>
        <v>00:00:00</v>
      </c>
      <c r="H68" s="124"/>
      <c r="I68" s="80"/>
      <c r="J68" s="80"/>
      <c r="K68" s="109"/>
      <c r="L68" s="110"/>
      <c r="M68" s="126"/>
      <c r="N68" s="110"/>
      <c r="O68" s="127"/>
      <c r="P68" s="128" t="e">
        <f>VLOOKUP(N68,CisacSocietycodes!$A$2:$C$366,2,0)</f>
        <v>#N/A</v>
      </c>
      <c r="Q68" s="120"/>
      <c r="R68" s="31">
        <v>0</v>
      </c>
      <c r="S68" s="32">
        <v>0</v>
      </c>
      <c r="T68" s="32">
        <v>0</v>
      </c>
      <c r="U68" s="31" t="str">
        <f t="shared" si="1"/>
        <v>00</v>
      </c>
      <c r="V68" s="31" t="str">
        <f t="shared" si="2"/>
        <v>00</v>
      </c>
      <c r="W68" s="31" t="str">
        <f t="shared" si="3"/>
        <v>00</v>
      </c>
      <c r="X68" s="33">
        <f t="shared" si="4"/>
        <v>0</v>
      </c>
      <c r="Y68" s="31" t="str">
        <f t="shared" si="5"/>
        <v>00</v>
      </c>
      <c r="Z68" s="31" t="str">
        <f t="shared" si="6"/>
        <v>00</v>
      </c>
      <c r="AA68" s="31" t="str">
        <f t="shared" si="7"/>
        <v>00</v>
      </c>
      <c r="AB68" s="31">
        <f t="shared" si="8"/>
        <v>0</v>
      </c>
      <c r="AC68" s="129">
        <f t="shared" si="16"/>
        <v>0</v>
      </c>
      <c r="AD68" s="129">
        <f t="shared" si="9"/>
        <v>0</v>
      </c>
      <c r="AE68" s="31">
        <f t="shared" si="10"/>
        <v>0</v>
      </c>
      <c r="AF68" s="31">
        <f t="shared" si="11"/>
        <v>0</v>
      </c>
      <c r="AG68" s="31">
        <f t="shared" si="12"/>
        <v>0</v>
      </c>
      <c r="AH68" s="32" t="str">
        <f t="shared" si="13"/>
        <v>00:00:00</v>
      </c>
      <c r="AI68" s="34">
        <f t="shared" si="14"/>
        <v>0</v>
      </c>
      <c r="XFD68" s="130"/>
    </row>
    <row r="69" spans="1:35 16384:16384" s="30" customFormat="1" ht="15.75" customHeight="1" x14ac:dyDescent="0.15">
      <c r="A69" s="123"/>
      <c r="B69" s="80"/>
      <c r="C69" s="106"/>
      <c r="D69" s="124"/>
      <c r="E69" s="124"/>
      <c r="F69" s="124"/>
      <c r="G69" s="125" t="str">
        <f t="shared" si="15"/>
        <v>00:00:00</v>
      </c>
      <c r="H69" s="124"/>
      <c r="I69" s="80"/>
      <c r="J69" s="80"/>
      <c r="K69" s="109"/>
      <c r="L69" s="110"/>
      <c r="M69" s="126"/>
      <c r="N69" s="110"/>
      <c r="O69" s="127"/>
      <c r="P69" s="128" t="e">
        <f>VLOOKUP(N69,CisacSocietycodes!$A$2:$C$366,2,0)</f>
        <v>#N/A</v>
      </c>
      <c r="Q69" s="120"/>
      <c r="R69" s="31">
        <v>0</v>
      </c>
      <c r="S69" s="32">
        <v>0</v>
      </c>
      <c r="T69" s="32">
        <v>0</v>
      </c>
      <c r="U69" s="31" t="str">
        <f t="shared" si="1"/>
        <v>00</v>
      </c>
      <c r="V69" s="31" t="str">
        <f t="shared" si="2"/>
        <v>00</v>
      </c>
      <c r="W69" s="31" t="str">
        <f t="shared" si="3"/>
        <v>00</v>
      </c>
      <c r="X69" s="33">
        <f t="shared" si="4"/>
        <v>0</v>
      </c>
      <c r="Y69" s="31" t="str">
        <f t="shared" si="5"/>
        <v>00</v>
      </c>
      <c r="Z69" s="31" t="str">
        <f t="shared" si="6"/>
        <v>00</v>
      </c>
      <c r="AA69" s="31" t="str">
        <f t="shared" si="7"/>
        <v>00</v>
      </c>
      <c r="AB69" s="31">
        <f t="shared" si="8"/>
        <v>0</v>
      </c>
      <c r="AC69" s="129">
        <f t="shared" si="16"/>
        <v>0</v>
      </c>
      <c r="AD69" s="129">
        <f t="shared" si="9"/>
        <v>0</v>
      </c>
      <c r="AE69" s="31">
        <f t="shared" si="10"/>
        <v>0</v>
      </c>
      <c r="AF69" s="31">
        <f t="shared" si="11"/>
        <v>0</v>
      </c>
      <c r="AG69" s="31">
        <f t="shared" si="12"/>
        <v>0</v>
      </c>
      <c r="AH69" s="32" t="str">
        <f t="shared" si="13"/>
        <v>00:00:00</v>
      </c>
      <c r="AI69" s="34">
        <f t="shared" si="14"/>
        <v>0</v>
      </c>
      <c r="XFD69" s="130"/>
    </row>
    <row r="70" spans="1:35 16384:16384" s="30" customFormat="1" ht="15.75" customHeight="1" x14ac:dyDescent="0.15">
      <c r="A70" s="123"/>
      <c r="B70" s="80"/>
      <c r="C70" s="106"/>
      <c r="D70" s="124"/>
      <c r="E70" s="124"/>
      <c r="F70" s="124"/>
      <c r="G70" s="125" t="str">
        <f t="shared" si="15"/>
        <v>00:00:00</v>
      </c>
      <c r="H70" s="124"/>
      <c r="I70" s="80"/>
      <c r="J70" s="80"/>
      <c r="K70" s="109"/>
      <c r="L70" s="110"/>
      <c r="M70" s="126"/>
      <c r="N70" s="110"/>
      <c r="O70" s="127"/>
      <c r="P70" s="128" t="e">
        <f>VLOOKUP(N70,CisacSocietycodes!$A$2:$C$366,2,0)</f>
        <v>#N/A</v>
      </c>
      <c r="Q70" s="120"/>
      <c r="R70" s="31">
        <v>0</v>
      </c>
      <c r="S70" s="32">
        <v>0</v>
      </c>
      <c r="T70" s="32">
        <v>0</v>
      </c>
      <c r="U70" s="31" t="str">
        <f t="shared" si="1"/>
        <v>00</v>
      </c>
      <c r="V70" s="31" t="str">
        <f t="shared" si="2"/>
        <v>00</v>
      </c>
      <c r="W70" s="31" t="str">
        <f t="shared" si="3"/>
        <v>00</v>
      </c>
      <c r="X70" s="33">
        <f t="shared" si="4"/>
        <v>0</v>
      </c>
      <c r="Y70" s="31" t="str">
        <f t="shared" si="5"/>
        <v>00</v>
      </c>
      <c r="Z70" s="31" t="str">
        <f t="shared" si="6"/>
        <v>00</v>
      </c>
      <c r="AA70" s="31" t="str">
        <f t="shared" si="7"/>
        <v>00</v>
      </c>
      <c r="AB70" s="31">
        <f t="shared" si="8"/>
        <v>0</v>
      </c>
      <c r="AC70" s="129">
        <f t="shared" si="16"/>
        <v>0</v>
      </c>
      <c r="AD70" s="129">
        <f t="shared" si="9"/>
        <v>0</v>
      </c>
      <c r="AE70" s="31">
        <f t="shared" si="10"/>
        <v>0</v>
      </c>
      <c r="AF70" s="31">
        <f t="shared" si="11"/>
        <v>0</v>
      </c>
      <c r="AG70" s="31">
        <f t="shared" si="12"/>
        <v>0</v>
      </c>
      <c r="AH70" s="32" t="str">
        <f t="shared" si="13"/>
        <v>00:00:00</v>
      </c>
      <c r="AI70" s="34">
        <f t="shared" si="14"/>
        <v>0</v>
      </c>
      <c r="XFD70" s="130"/>
    </row>
    <row r="71" spans="1:35 16384:16384" s="30" customFormat="1" ht="15.75" customHeight="1" x14ac:dyDescent="0.15">
      <c r="A71" s="123"/>
      <c r="B71" s="80"/>
      <c r="C71" s="106"/>
      <c r="D71" s="124"/>
      <c r="E71" s="124"/>
      <c r="F71" s="124"/>
      <c r="G71" s="125" t="str">
        <f t="shared" si="15"/>
        <v>00:00:00</v>
      </c>
      <c r="H71" s="124"/>
      <c r="I71" s="80"/>
      <c r="J71" s="80"/>
      <c r="K71" s="109"/>
      <c r="L71" s="110"/>
      <c r="M71" s="126"/>
      <c r="N71" s="110"/>
      <c r="O71" s="127"/>
      <c r="P71" s="128" t="e">
        <f>VLOOKUP(N71,CisacSocietycodes!$A$2:$C$366,2,0)</f>
        <v>#N/A</v>
      </c>
      <c r="Q71" s="120"/>
      <c r="R71" s="31">
        <v>0</v>
      </c>
      <c r="S71" s="32">
        <v>0</v>
      </c>
      <c r="T71" s="32">
        <v>0</v>
      </c>
      <c r="U71" s="31" t="str">
        <f t="shared" si="1"/>
        <v>00</v>
      </c>
      <c r="V71" s="31" t="str">
        <f t="shared" si="2"/>
        <v>00</v>
      </c>
      <c r="W71" s="31" t="str">
        <f t="shared" si="3"/>
        <v>00</v>
      </c>
      <c r="X71" s="33">
        <f t="shared" si="4"/>
        <v>0</v>
      </c>
      <c r="Y71" s="31" t="str">
        <f t="shared" si="5"/>
        <v>00</v>
      </c>
      <c r="Z71" s="31" t="str">
        <f t="shared" si="6"/>
        <v>00</v>
      </c>
      <c r="AA71" s="31" t="str">
        <f t="shared" si="7"/>
        <v>00</v>
      </c>
      <c r="AB71" s="31">
        <f t="shared" si="8"/>
        <v>0</v>
      </c>
      <c r="AC71" s="129">
        <f t="shared" si="16"/>
        <v>0</v>
      </c>
      <c r="AD71" s="129">
        <f t="shared" si="9"/>
        <v>0</v>
      </c>
      <c r="AE71" s="31">
        <f t="shared" si="10"/>
        <v>0</v>
      </c>
      <c r="AF71" s="31">
        <f t="shared" si="11"/>
        <v>0</v>
      </c>
      <c r="AG71" s="31">
        <f t="shared" si="12"/>
        <v>0</v>
      </c>
      <c r="AH71" s="32" t="str">
        <f t="shared" si="13"/>
        <v>00:00:00</v>
      </c>
      <c r="AI71" s="34">
        <f t="shared" si="14"/>
        <v>0</v>
      </c>
      <c r="XFD71" s="130"/>
    </row>
    <row r="72" spans="1:35 16384:16384" s="30" customFormat="1" ht="15.75" customHeight="1" x14ac:dyDescent="0.15">
      <c r="A72" s="123"/>
      <c r="B72" s="80"/>
      <c r="C72" s="106"/>
      <c r="D72" s="124"/>
      <c r="E72" s="124"/>
      <c r="F72" s="124"/>
      <c r="G72" s="125" t="str">
        <f t="shared" si="15"/>
        <v>00:00:00</v>
      </c>
      <c r="H72" s="124"/>
      <c r="I72" s="80"/>
      <c r="J72" s="80"/>
      <c r="K72" s="109"/>
      <c r="L72" s="110"/>
      <c r="M72" s="126"/>
      <c r="N72" s="110"/>
      <c r="O72" s="127"/>
      <c r="P72" s="128" t="e">
        <f>VLOOKUP(N72,CisacSocietycodes!$A$2:$C$366,2,0)</f>
        <v>#N/A</v>
      </c>
      <c r="Q72" s="120"/>
      <c r="R72" s="31">
        <v>0</v>
      </c>
      <c r="S72" s="32">
        <v>0</v>
      </c>
      <c r="T72" s="32">
        <v>0</v>
      </c>
      <c r="U72" s="31" t="str">
        <f t="shared" si="1"/>
        <v>00</v>
      </c>
      <c r="V72" s="31" t="str">
        <f t="shared" si="2"/>
        <v>00</v>
      </c>
      <c r="W72" s="31" t="str">
        <f t="shared" si="3"/>
        <v>00</v>
      </c>
      <c r="X72" s="33">
        <f t="shared" si="4"/>
        <v>0</v>
      </c>
      <c r="Y72" s="31" t="str">
        <f t="shared" si="5"/>
        <v>00</v>
      </c>
      <c r="Z72" s="31" t="str">
        <f t="shared" si="6"/>
        <v>00</v>
      </c>
      <c r="AA72" s="31" t="str">
        <f t="shared" si="7"/>
        <v>00</v>
      </c>
      <c r="AB72" s="31">
        <f t="shared" si="8"/>
        <v>0</v>
      </c>
      <c r="AC72" s="129">
        <f t="shared" si="16"/>
        <v>0</v>
      </c>
      <c r="AD72" s="129">
        <f t="shared" si="9"/>
        <v>0</v>
      </c>
      <c r="AE72" s="31">
        <f t="shared" si="10"/>
        <v>0</v>
      </c>
      <c r="AF72" s="31">
        <f t="shared" si="11"/>
        <v>0</v>
      </c>
      <c r="AG72" s="31">
        <f t="shared" si="12"/>
        <v>0</v>
      </c>
      <c r="AH72" s="32" t="str">
        <f t="shared" si="13"/>
        <v>00:00:00</v>
      </c>
      <c r="AI72" s="34">
        <f t="shared" si="14"/>
        <v>0</v>
      </c>
      <c r="XFD72" s="130"/>
    </row>
    <row r="73" spans="1:35 16384:16384" s="30" customFormat="1" ht="15.75" customHeight="1" x14ac:dyDescent="0.15">
      <c r="A73" s="123"/>
      <c r="B73" s="80"/>
      <c r="C73" s="106"/>
      <c r="D73" s="124"/>
      <c r="E73" s="124"/>
      <c r="F73" s="124"/>
      <c r="G73" s="125" t="str">
        <f t="shared" si="15"/>
        <v>00:00:00</v>
      </c>
      <c r="H73" s="124"/>
      <c r="I73" s="80"/>
      <c r="J73" s="80"/>
      <c r="K73" s="109"/>
      <c r="L73" s="110"/>
      <c r="M73" s="126"/>
      <c r="N73" s="110"/>
      <c r="O73" s="127"/>
      <c r="P73" s="128" t="e">
        <f>VLOOKUP(N73,CisacSocietycodes!$A$2:$C$366,2,0)</f>
        <v>#N/A</v>
      </c>
      <c r="Q73" s="120"/>
      <c r="R73" s="31">
        <v>0</v>
      </c>
      <c r="S73" s="32">
        <v>0</v>
      </c>
      <c r="T73" s="32">
        <v>0</v>
      </c>
      <c r="U73" s="31" t="str">
        <f t="shared" si="1"/>
        <v>00</v>
      </c>
      <c r="V73" s="31" t="str">
        <f t="shared" si="2"/>
        <v>00</v>
      </c>
      <c r="W73" s="31" t="str">
        <f t="shared" si="3"/>
        <v>00</v>
      </c>
      <c r="X73" s="33">
        <f t="shared" si="4"/>
        <v>0</v>
      </c>
      <c r="Y73" s="31" t="str">
        <f t="shared" si="5"/>
        <v>00</v>
      </c>
      <c r="Z73" s="31" t="str">
        <f t="shared" si="6"/>
        <v>00</v>
      </c>
      <c r="AA73" s="31" t="str">
        <f t="shared" si="7"/>
        <v>00</v>
      </c>
      <c r="AB73" s="31">
        <f t="shared" si="8"/>
        <v>0</v>
      </c>
      <c r="AC73" s="129">
        <f t="shared" si="16"/>
        <v>0</v>
      </c>
      <c r="AD73" s="129">
        <f t="shared" si="9"/>
        <v>0</v>
      </c>
      <c r="AE73" s="31">
        <f t="shared" si="10"/>
        <v>0</v>
      </c>
      <c r="AF73" s="31">
        <f t="shared" si="11"/>
        <v>0</v>
      </c>
      <c r="AG73" s="31">
        <f t="shared" si="12"/>
        <v>0</v>
      </c>
      <c r="AH73" s="32" t="str">
        <f t="shared" si="13"/>
        <v>00:00:00</v>
      </c>
      <c r="AI73" s="34">
        <f t="shared" si="14"/>
        <v>0</v>
      </c>
      <c r="XFD73" s="130"/>
    </row>
    <row r="74" spans="1:35 16384:16384" s="30" customFormat="1" ht="15.75" customHeight="1" x14ac:dyDescent="0.15">
      <c r="A74" s="123"/>
      <c r="B74" s="80"/>
      <c r="C74" s="106"/>
      <c r="D74" s="124"/>
      <c r="E74" s="124"/>
      <c r="F74" s="124"/>
      <c r="G74" s="125" t="str">
        <f t="shared" si="15"/>
        <v>00:00:00</v>
      </c>
      <c r="H74" s="124"/>
      <c r="I74" s="80"/>
      <c r="J74" s="80"/>
      <c r="K74" s="109"/>
      <c r="L74" s="110"/>
      <c r="M74" s="126"/>
      <c r="N74" s="110"/>
      <c r="O74" s="127"/>
      <c r="P74" s="128" t="e">
        <f>VLOOKUP(N74,CisacSocietycodes!$A$2:$C$366,2,0)</f>
        <v>#N/A</v>
      </c>
      <c r="Q74" s="120"/>
      <c r="R74" s="31">
        <v>0</v>
      </c>
      <c r="S74" s="32">
        <v>0</v>
      </c>
      <c r="T74" s="32">
        <v>0</v>
      </c>
      <c r="U74" s="31" t="str">
        <f t="shared" si="1"/>
        <v>00</v>
      </c>
      <c r="V74" s="31" t="str">
        <f t="shared" si="2"/>
        <v>00</v>
      </c>
      <c r="W74" s="31" t="str">
        <f t="shared" si="3"/>
        <v>00</v>
      </c>
      <c r="X74" s="33">
        <f t="shared" si="4"/>
        <v>0</v>
      </c>
      <c r="Y74" s="31" t="str">
        <f t="shared" si="5"/>
        <v>00</v>
      </c>
      <c r="Z74" s="31" t="str">
        <f t="shared" si="6"/>
        <v>00</v>
      </c>
      <c r="AA74" s="31" t="str">
        <f t="shared" si="7"/>
        <v>00</v>
      </c>
      <c r="AB74" s="31">
        <f t="shared" si="8"/>
        <v>0</v>
      </c>
      <c r="AC74" s="129">
        <f t="shared" si="16"/>
        <v>0</v>
      </c>
      <c r="AD74" s="129">
        <f t="shared" si="9"/>
        <v>0</v>
      </c>
      <c r="AE74" s="31">
        <f t="shared" si="10"/>
        <v>0</v>
      </c>
      <c r="AF74" s="31">
        <f t="shared" si="11"/>
        <v>0</v>
      </c>
      <c r="AG74" s="31">
        <f t="shared" si="12"/>
        <v>0</v>
      </c>
      <c r="AH74" s="32" t="str">
        <f t="shared" si="13"/>
        <v>00:00:00</v>
      </c>
      <c r="AI74" s="34">
        <f t="shared" si="14"/>
        <v>0</v>
      </c>
      <c r="XFD74" s="130"/>
    </row>
    <row r="75" spans="1:35 16384:16384" s="30" customFormat="1" ht="15.75" customHeight="1" x14ac:dyDescent="0.15">
      <c r="A75" s="123"/>
      <c r="B75" s="80"/>
      <c r="C75" s="106"/>
      <c r="D75" s="124"/>
      <c r="E75" s="124"/>
      <c r="F75" s="124"/>
      <c r="G75" s="125" t="str">
        <f t="shared" si="15"/>
        <v>00:00:00</v>
      </c>
      <c r="H75" s="124"/>
      <c r="I75" s="80"/>
      <c r="J75" s="80"/>
      <c r="K75" s="109"/>
      <c r="L75" s="110"/>
      <c r="M75" s="126"/>
      <c r="N75" s="110"/>
      <c r="O75" s="127"/>
      <c r="P75" s="128" t="e">
        <f>VLOOKUP(N75,CisacSocietycodes!$A$2:$C$366,2,0)</f>
        <v>#N/A</v>
      </c>
      <c r="Q75" s="120"/>
      <c r="R75" s="31">
        <v>0</v>
      </c>
      <c r="S75" s="32">
        <v>0</v>
      </c>
      <c r="T75" s="32">
        <v>0</v>
      </c>
      <c r="U75" s="31" t="str">
        <f t="shared" si="1"/>
        <v>00</v>
      </c>
      <c r="V75" s="31" t="str">
        <f t="shared" si="2"/>
        <v>00</v>
      </c>
      <c r="W75" s="31" t="str">
        <f t="shared" si="3"/>
        <v>00</v>
      </c>
      <c r="X75" s="33">
        <f t="shared" si="4"/>
        <v>0</v>
      </c>
      <c r="Y75" s="31" t="str">
        <f t="shared" si="5"/>
        <v>00</v>
      </c>
      <c r="Z75" s="31" t="str">
        <f t="shared" si="6"/>
        <v>00</v>
      </c>
      <c r="AA75" s="31" t="str">
        <f t="shared" si="7"/>
        <v>00</v>
      </c>
      <c r="AB75" s="31">
        <f t="shared" si="8"/>
        <v>0</v>
      </c>
      <c r="AC75" s="129">
        <f t="shared" si="16"/>
        <v>0</v>
      </c>
      <c r="AD75" s="129">
        <f t="shared" si="9"/>
        <v>0</v>
      </c>
      <c r="AE75" s="31">
        <f t="shared" si="10"/>
        <v>0</v>
      </c>
      <c r="AF75" s="31">
        <f t="shared" si="11"/>
        <v>0</v>
      </c>
      <c r="AG75" s="31">
        <f t="shared" si="12"/>
        <v>0</v>
      </c>
      <c r="AH75" s="32" t="str">
        <f t="shared" si="13"/>
        <v>00:00:00</v>
      </c>
      <c r="AI75" s="34">
        <f t="shared" si="14"/>
        <v>0</v>
      </c>
      <c r="XFD75" s="130"/>
    </row>
    <row r="76" spans="1:35 16384:16384" s="30" customFormat="1" ht="15.75" customHeight="1" x14ac:dyDescent="0.15">
      <c r="A76" s="123"/>
      <c r="B76" s="80"/>
      <c r="C76" s="106"/>
      <c r="D76" s="124"/>
      <c r="E76" s="124"/>
      <c r="F76" s="124"/>
      <c r="G76" s="125" t="str">
        <f t="shared" si="15"/>
        <v>00:00:00</v>
      </c>
      <c r="H76" s="124"/>
      <c r="I76" s="80"/>
      <c r="J76" s="80"/>
      <c r="K76" s="109"/>
      <c r="L76" s="110"/>
      <c r="M76" s="126"/>
      <c r="N76" s="110"/>
      <c r="O76" s="127"/>
      <c r="P76" s="128" t="e">
        <f>VLOOKUP(N76,CisacSocietycodes!$A$2:$C$366,2,0)</f>
        <v>#N/A</v>
      </c>
      <c r="Q76" s="120"/>
      <c r="R76" s="31">
        <v>0</v>
      </c>
      <c r="S76" s="32">
        <v>0</v>
      </c>
      <c r="T76" s="32">
        <v>0</v>
      </c>
      <c r="U76" s="31" t="str">
        <f t="shared" si="1"/>
        <v>00</v>
      </c>
      <c r="V76" s="31" t="str">
        <f t="shared" si="2"/>
        <v>00</v>
      </c>
      <c r="W76" s="31" t="str">
        <f t="shared" si="3"/>
        <v>00</v>
      </c>
      <c r="X76" s="33">
        <f t="shared" si="4"/>
        <v>0</v>
      </c>
      <c r="Y76" s="31" t="str">
        <f t="shared" si="5"/>
        <v>00</v>
      </c>
      <c r="Z76" s="31" t="str">
        <f t="shared" si="6"/>
        <v>00</v>
      </c>
      <c r="AA76" s="31" t="str">
        <f t="shared" si="7"/>
        <v>00</v>
      </c>
      <c r="AB76" s="31">
        <f t="shared" si="8"/>
        <v>0</v>
      </c>
      <c r="AC76" s="129">
        <f t="shared" si="16"/>
        <v>0</v>
      </c>
      <c r="AD76" s="129">
        <f t="shared" si="9"/>
        <v>0</v>
      </c>
      <c r="AE76" s="31">
        <f t="shared" si="10"/>
        <v>0</v>
      </c>
      <c r="AF76" s="31">
        <f t="shared" si="11"/>
        <v>0</v>
      </c>
      <c r="AG76" s="31">
        <f t="shared" si="12"/>
        <v>0</v>
      </c>
      <c r="AH76" s="32" t="str">
        <f t="shared" si="13"/>
        <v>00:00:00</v>
      </c>
      <c r="AI76" s="34">
        <f t="shared" si="14"/>
        <v>0</v>
      </c>
      <c r="XFD76" s="130"/>
    </row>
    <row r="77" spans="1:35 16384:16384" s="30" customFormat="1" ht="15.75" customHeight="1" x14ac:dyDescent="0.15">
      <c r="A77" s="123"/>
      <c r="B77" s="80"/>
      <c r="C77" s="106"/>
      <c r="D77" s="124"/>
      <c r="E77" s="124"/>
      <c r="F77" s="124"/>
      <c r="G77" s="125" t="str">
        <f t="shared" si="15"/>
        <v>00:00:00</v>
      </c>
      <c r="H77" s="124"/>
      <c r="I77" s="80"/>
      <c r="J77" s="80"/>
      <c r="K77" s="109"/>
      <c r="L77" s="110"/>
      <c r="M77" s="126"/>
      <c r="N77" s="110"/>
      <c r="O77" s="127"/>
      <c r="P77" s="128" t="e">
        <f>VLOOKUP(N77,CisacSocietycodes!$A$2:$C$366,2,0)</f>
        <v>#N/A</v>
      </c>
      <c r="Q77" s="120"/>
      <c r="R77" s="31">
        <v>0</v>
      </c>
      <c r="S77" s="32">
        <v>0</v>
      </c>
      <c r="T77" s="32">
        <v>0</v>
      </c>
      <c r="U77" s="31" t="str">
        <f t="shared" si="1"/>
        <v>00</v>
      </c>
      <c r="V77" s="31" t="str">
        <f t="shared" si="2"/>
        <v>00</v>
      </c>
      <c r="W77" s="31" t="str">
        <f t="shared" si="3"/>
        <v>00</v>
      </c>
      <c r="X77" s="33">
        <f t="shared" si="4"/>
        <v>0</v>
      </c>
      <c r="Y77" s="31" t="str">
        <f t="shared" si="5"/>
        <v>00</v>
      </c>
      <c r="Z77" s="31" t="str">
        <f t="shared" si="6"/>
        <v>00</v>
      </c>
      <c r="AA77" s="31" t="str">
        <f t="shared" si="7"/>
        <v>00</v>
      </c>
      <c r="AB77" s="31">
        <f t="shared" si="8"/>
        <v>0</v>
      </c>
      <c r="AC77" s="129">
        <f t="shared" si="16"/>
        <v>0</v>
      </c>
      <c r="AD77" s="129">
        <f t="shared" si="9"/>
        <v>0</v>
      </c>
      <c r="AE77" s="31">
        <f t="shared" si="10"/>
        <v>0</v>
      </c>
      <c r="AF77" s="31">
        <f t="shared" si="11"/>
        <v>0</v>
      </c>
      <c r="AG77" s="31">
        <f t="shared" si="12"/>
        <v>0</v>
      </c>
      <c r="AH77" s="32" t="str">
        <f t="shared" si="13"/>
        <v>00:00:00</v>
      </c>
      <c r="AI77" s="34">
        <f t="shared" si="14"/>
        <v>0</v>
      </c>
      <c r="XFD77" s="130"/>
    </row>
    <row r="78" spans="1:35 16384:16384" s="30" customFormat="1" ht="15.75" customHeight="1" x14ac:dyDescent="0.15">
      <c r="A78" s="123"/>
      <c r="B78" s="80"/>
      <c r="C78" s="106"/>
      <c r="D78" s="124"/>
      <c r="E78" s="124"/>
      <c r="F78" s="124"/>
      <c r="G78" s="125" t="str">
        <f t="shared" si="15"/>
        <v>00:00:00</v>
      </c>
      <c r="H78" s="124"/>
      <c r="I78" s="80"/>
      <c r="J78" s="80"/>
      <c r="K78" s="109"/>
      <c r="L78" s="110"/>
      <c r="M78" s="126"/>
      <c r="N78" s="110"/>
      <c r="O78" s="127"/>
      <c r="P78" s="128" t="e">
        <f>VLOOKUP(N78,CisacSocietycodes!$A$2:$C$366,2,0)</f>
        <v>#N/A</v>
      </c>
      <c r="Q78" s="120"/>
      <c r="R78" s="31">
        <v>0</v>
      </c>
      <c r="S78" s="32">
        <v>0</v>
      </c>
      <c r="T78" s="32">
        <v>0</v>
      </c>
      <c r="U78" s="31" t="str">
        <f t="shared" si="1"/>
        <v>00</v>
      </c>
      <c r="V78" s="31" t="str">
        <f t="shared" si="2"/>
        <v>00</v>
      </c>
      <c r="W78" s="31" t="str">
        <f t="shared" si="3"/>
        <v>00</v>
      </c>
      <c r="X78" s="33">
        <f t="shared" si="4"/>
        <v>0</v>
      </c>
      <c r="Y78" s="31" t="str">
        <f t="shared" si="5"/>
        <v>00</v>
      </c>
      <c r="Z78" s="31" t="str">
        <f t="shared" si="6"/>
        <v>00</v>
      </c>
      <c r="AA78" s="31" t="str">
        <f t="shared" si="7"/>
        <v>00</v>
      </c>
      <c r="AB78" s="31">
        <f t="shared" si="8"/>
        <v>0</v>
      </c>
      <c r="AC78" s="129">
        <f t="shared" si="16"/>
        <v>0</v>
      </c>
      <c r="AD78" s="129">
        <f t="shared" si="9"/>
        <v>0</v>
      </c>
      <c r="AE78" s="31">
        <f t="shared" si="10"/>
        <v>0</v>
      </c>
      <c r="AF78" s="31">
        <f t="shared" si="11"/>
        <v>0</v>
      </c>
      <c r="AG78" s="31">
        <f t="shared" si="12"/>
        <v>0</v>
      </c>
      <c r="AH78" s="32" t="str">
        <f t="shared" si="13"/>
        <v>00:00:00</v>
      </c>
      <c r="AI78" s="34">
        <f t="shared" si="14"/>
        <v>0</v>
      </c>
      <c r="XFD78" s="130"/>
    </row>
    <row r="79" spans="1:35 16384:16384" s="30" customFormat="1" ht="15.75" customHeight="1" x14ac:dyDescent="0.15">
      <c r="A79" s="123"/>
      <c r="B79" s="80"/>
      <c r="C79" s="106"/>
      <c r="D79" s="124"/>
      <c r="E79" s="124"/>
      <c r="F79" s="124"/>
      <c r="G79" s="125" t="str">
        <f t="shared" si="15"/>
        <v>00:00:00</v>
      </c>
      <c r="H79" s="124"/>
      <c r="I79" s="80"/>
      <c r="J79" s="80"/>
      <c r="K79" s="109"/>
      <c r="L79" s="110"/>
      <c r="M79" s="126"/>
      <c r="N79" s="110"/>
      <c r="O79" s="127"/>
      <c r="P79" s="128" t="e">
        <f>VLOOKUP(N79,CisacSocietycodes!$A$2:$C$366,2,0)</f>
        <v>#N/A</v>
      </c>
      <c r="Q79" s="120"/>
      <c r="R79" s="31">
        <v>0</v>
      </c>
      <c r="S79" s="32">
        <v>0</v>
      </c>
      <c r="T79" s="32">
        <v>0</v>
      </c>
      <c r="U79" s="31" t="str">
        <f t="shared" si="1"/>
        <v>00</v>
      </c>
      <c r="V79" s="31" t="str">
        <f t="shared" si="2"/>
        <v>00</v>
      </c>
      <c r="W79" s="31" t="str">
        <f t="shared" si="3"/>
        <v>00</v>
      </c>
      <c r="X79" s="33">
        <f t="shared" si="4"/>
        <v>0</v>
      </c>
      <c r="Y79" s="31" t="str">
        <f t="shared" si="5"/>
        <v>00</v>
      </c>
      <c r="Z79" s="31" t="str">
        <f t="shared" si="6"/>
        <v>00</v>
      </c>
      <c r="AA79" s="31" t="str">
        <f t="shared" si="7"/>
        <v>00</v>
      </c>
      <c r="AB79" s="31">
        <f t="shared" si="8"/>
        <v>0</v>
      </c>
      <c r="AC79" s="129">
        <f t="shared" si="16"/>
        <v>0</v>
      </c>
      <c r="AD79" s="129">
        <f t="shared" si="9"/>
        <v>0</v>
      </c>
      <c r="AE79" s="31">
        <f t="shared" si="10"/>
        <v>0</v>
      </c>
      <c r="AF79" s="31">
        <f t="shared" si="11"/>
        <v>0</v>
      </c>
      <c r="AG79" s="31">
        <f t="shared" si="12"/>
        <v>0</v>
      </c>
      <c r="AH79" s="32" t="str">
        <f t="shared" si="13"/>
        <v>00:00:00</v>
      </c>
      <c r="AI79" s="34">
        <f t="shared" si="14"/>
        <v>0</v>
      </c>
      <c r="XFD79" s="130"/>
    </row>
    <row r="80" spans="1:35 16384:16384" s="30" customFormat="1" ht="15.75" customHeight="1" x14ac:dyDescent="0.15">
      <c r="A80" s="123"/>
      <c r="B80" s="80"/>
      <c r="C80" s="106"/>
      <c r="D80" s="124"/>
      <c r="E80" s="124"/>
      <c r="F80" s="124"/>
      <c r="G80" s="125" t="str">
        <f t="shared" si="15"/>
        <v>00:00:00</v>
      </c>
      <c r="H80" s="124"/>
      <c r="I80" s="80"/>
      <c r="J80" s="80"/>
      <c r="K80" s="109"/>
      <c r="L80" s="110"/>
      <c r="M80" s="126"/>
      <c r="N80" s="110"/>
      <c r="O80" s="127"/>
      <c r="P80" s="128" t="e">
        <f>VLOOKUP(N80,CisacSocietycodes!$A$2:$C$366,2,0)</f>
        <v>#N/A</v>
      </c>
      <c r="Q80" s="120"/>
      <c r="R80" s="31">
        <v>0</v>
      </c>
      <c r="S80" s="32">
        <v>0</v>
      </c>
      <c r="T80" s="32">
        <v>0</v>
      </c>
      <c r="U80" s="31" t="str">
        <f t="shared" si="1"/>
        <v>00</v>
      </c>
      <c r="V80" s="31" t="str">
        <f t="shared" si="2"/>
        <v>00</v>
      </c>
      <c r="W80" s="31" t="str">
        <f t="shared" si="3"/>
        <v>00</v>
      </c>
      <c r="X80" s="33">
        <f t="shared" si="4"/>
        <v>0</v>
      </c>
      <c r="Y80" s="31" t="str">
        <f t="shared" si="5"/>
        <v>00</v>
      </c>
      <c r="Z80" s="31" t="str">
        <f t="shared" si="6"/>
        <v>00</v>
      </c>
      <c r="AA80" s="31" t="str">
        <f t="shared" si="7"/>
        <v>00</v>
      </c>
      <c r="AB80" s="31">
        <f t="shared" si="8"/>
        <v>0</v>
      </c>
      <c r="AC80" s="129">
        <f t="shared" si="16"/>
        <v>0</v>
      </c>
      <c r="AD80" s="129">
        <f t="shared" si="9"/>
        <v>0</v>
      </c>
      <c r="AE80" s="31">
        <f t="shared" si="10"/>
        <v>0</v>
      </c>
      <c r="AF80" s="31">
        <f t="shared" si="11"/>
        <v>0</v>
      </c>
      <c r="AG80" s="31">
        <f t="shared" si="12"/>
        <v>0</v>
      </c>
      <c r="AH80" s="32" t="str">
        <f t="shared" si="13"/>
        <v>00:00:00</v>
      </c>
      <c r="AI80" s="34">
        <f t="shared" si="14"/>
        <v>0</v>
      </c>
      <c r="XFD80" s="130"/>
    </row>
    <row r="81" spans="1:35 16384:16384" s="30" customFormat="1" ht="15.75" customHeight="1" x14ac:dyDescent="0.15">
      <c r="A81" s="123"/>
      <c r="B81" s="80"/>
      <c r="C81" s="106"/>
      <c r="D81" s="124"/>
      <c r="E81" s="124"/>
      <c r="F81" s="124"/>
      <c r="G81" s="125" t="str">
        <f t="shared" si="15"/>
        <v>00:00:00</v>
      </c>
      <c r="H81" s="124"/>
      <c r="I81" s="80"/>
      <c r="J81" s="80"/>
      <c r="K81" s="109"/>
      <c r="L81" s="110"/>
      <c r="M81" s="126"/>
      <c r="N81" s="110"/>
      <c r="O81" s="127"/>
      <c r="P81" s="128" t="e">
        <f>VLOOKUP(N81,CisacSocietycodes!$A$2:$C$366,2,0)</f>
        <v>#N/A</v>
      </c>
      <c r="Q81" s="120"/>
      <c r="R81" s="31">
        <v>0</v>
      </c>
      <c r="S81" s="32">
        <v>0</v>
      </c>
      <c r="T81" s="32">
        <v>0</v>
      </c>
      <c r="U81" s="31" t="str">
        <f t="shared" si="1"/>
        <v>00</v>
      </c>
      <c r="V81" s="31" t="str">
        <f t="shared" si="2"/>
        <v>00</v>
      </c>
      <c r="W81" s="31" t="str">
        <f t="shared" si="3"/>
        <v>00</v>
      </c>
      <c r="X81" s="33">
        <f t="shared" si="4"/>
        <v>0</v>
      </c>
      <c r="Y81" s="31" t="str">
        <f t="shared" si="5"/>
        <v>00</v>
      </c>
      <c r="Z81" s="31" t="str">
        <f t="shared" si="6"/>
        <v>00</v>
      </c>
      <c r="AA81" s="31" t="str">
        <f t="shared" si="7"/>
        <v>00</v>
      </c>
      <c r="AB81" s="31">
        <f t="shared" si="8"/>
        <v>0</v>
      </c>
      <c r="AC81" s="129">
        <f t="shared" si="16"/>
        <v>0</v>
      </c>
      <c r="AD81" s="129">
        <f t="shared" si="9"/>
        <v>0</v>
      </c>
      <c r="AE81" s="31">
        <f t="shared" si="10"/>
        <v>0</v>
      </c>
      <c r="AF81" s="31">
        <f t="shared" si="11"/>
        <v>0</v>
      </c>
      <c r="AG81" s="31">
        <f t="shared" si="12"/>
        <v>0</v>
      </c>
      <c r="AH81" s="32" t="str">
        <f t="shared" si="13"/>
        <v>00:00:00</v>
      </c>
      <c r="AI81" s="34">
        <f t="shared" si="14"/>
        <v>0</v>
      </c>
      <c r="XFD81" s="130"/>
    </row>
    <row r="82" spans="1:35 16384:16384" s="30" customFormat="1" ht="15.75" customHeight="1" x14ac:dyDescent="0.15">
      <c r="A82" s="123"/>
      <c r="B82" s="80"/>
      <c r="C82" s="106"/>
      <c r="D82" s="124"/>
      <c r="E82" s="124"/>
      <c r="F82" s="124"/>
      <c r="G82" s="125" t="str">
        <f t="shared" si="15"/>
        <v>00:00:00</v>
      </c>
      <c r="H82" s="124"/>
      <c r="I82" s="80"/>
      <c r="J82" s="80"/>
      <c r="K82" s="109"/>
      <c r="L82" s="110"/>
      <c r="M82" s="126"/>
      <c r="N82" s="110"/>
      <c r="O82" s="127"/>
      <c r="P82" s="128" t="e">
        <f>VLOOKUP(N82,CisacSocietycodes!$A$2:$C$366,2,0)</f>
        <v>#N/A</v>
      </c>
      <c r="Q82" s="120"/>
      <c r="R82" s="31">
        <v>0</v>
      </c>
      <c r="S82" s="32">
        <v>0</v>
      </c>
      <c r="T82" s="32">
        <v>0</v>
      </c>
      <c r="U82" s="31" t="str">
        <f t="shared" si="1"/>
        <v>00</v>
      </c>
      <c r="V82" s="31" t="str">
        <f t="shared" si="2"/>
        <v>00</v>
      </c>
      <c r="W82" s="31" t="str">
        <f t="shared" si="3"/>
        <v>00</v>
      </c>
      <c r="X82" s="33">
        <f t="shared" si="4"/>
        <v>0</v>
      </c>
      <c r="Y82" s="31" t="str">
        <f t="shared" si="5"/>
        <v>00</v>
      </c>
      <c r="Z82" s="31" t="str">
        <f t="shared" si="6"/>
        <v>00</v>
      </c>
      <c r="AA82" s="31" t="str">
        <f t="shared" si="7"/>
        <v>00</v>
      </c>
      <c r="AB82" s="31">
        <f t="shared" si="8"/>
        <v>0</v>
      </c>
      <c r="AC82" s="129">
        <f t="shared" si="16"/>
        <v>0</v>
      </c>
      <c r="AD82" s="129">
        <f t="shared" si="9"/>
        <v>0</v>
      </c>
      <c r="AE82" s="31">
        <f t="shared" si="10"/>
        <v>0</v>
      </c>
      <c r="AF82" s="31">
        <f t="shared" si="11"/>
        <v>0</v>
      </c>
      <c r="AG82" s="31">
        <f t="shared" si="12"/>
        <v>0</v>
      </c>
      <c r="AH82" s="32" t="str">
        <f t="shared" si="13"/>
        <v>00:00:00</v>
      </c>
      <c r="AI82" s="34">
        <f t="shared" si="14"/>
        <v>0</v>
      </c>
      <c r="XFD82" s="130"/>
    </row>
    <row r="83" spans="1:35 16384:16384" s="30" customFormat="1" ht="15.75" customHeight="1" x14ac:dyDescent="0.15">
      <c r="A83" s="123"/>
      <c r="B83" s="80"/>
      <c r="C83" s="106"/>
      <c r="D83" s="124"/>
      <c r="E83" s="124"/>
      <c r="F83" s="124"/>
      <c r="G83" s="125" t="str">
        <f t="shared" si="15"/>
        <v>00:00:00</v>
      </c>
      <c r="H83" s="124"/>
      <c r="I83" s="80"/>
      <c r="J83" s="80"/>
      <c r="K83" s="109"/>
      <c r="L83" s="110"/>
      <c r="M83" s="126"/>
      <c r="N83" s="110"/>
      <c r="O83" s="127"/>
      <c r="P83" s="128" t="e">
        <f>VLOOKUP(N83,CisacSocietycodes!$A$2:$C$366,2,0)</f>
        <v>#N/A</v>
      </c>
      <c r="Q83" s="120"/>
      <c r="R83" s="31">
        <v>0</v>
      </c>
      <c r="S83" s="32">
        <v>0</v>
      </c>
      <c r="T83" s="32">
        <v>0</v>
      </c>
      <c r="U83" s="31" t="str">
        <f t="shared" si="1"/>
        <v>00</v>
      </c>
      <c r="V83" s="31" t="str">
        <f t="shared" si="2"/>
        <v>00</v>
      </c>
      <c r="W83" s="31" t="str">
        <f t="shared" si="3"/>
        <v>00</v>
      </c>
      <c r="X83" s="33">
        <f t="shared" si="4"/>
        <v>0</v>
      </c>
      <c r="Y83" s="31" t="str">
        <f t="shared" si="5"/>
        <v>00</v>
      </c>
      <c r="Z83" s="31" t="str">
        <f t="shared" si="6"/>
        <v>00</v>
      </c>
      <c r="AA83" s="31" t="str">
        <f t="shared" si="7"/>
        <v>00</v>
      </c>
      <c r="AB83" s="31">
        <f t="shared" si="8"/>
        <v>0</v>
      </c>
      <c r="AC83" s="129">
        <f t="shared" si="16"/>
        <v>0</v>
      </c>
      <c r="AD83" s="129">
        <f t="shared" si="9"/>
        <v>0</v>
      </c>
      <c r="AE83" s="31">
        <f t="shared" si="10"/>
        <v>0</v>
      </c>
      <c r="AF83" s="31">
        <f t="shared" si="11"/>
        <v>0</v>
      </c>
      <c r="AG83" s="31">
        <f t="shared" si="12"/>
        <v>0</v>
      </c>
      <c r="AH83" s="32" t="str">
        <f t="shared" si="13"/>
        <v>00:00:00</v>
      </c>
      <c r="AI83" s="34">
        <f t="shared" si="14"/>
        <v>0</v>
      </c>
      <c r="XFD83" s="130"/>
    </row>
    <row r="84" spans="1:35 16384:16384" s="30" customFormat="1" ht="15.75" customHeight="1" x14ac:dyDescent="0.15">
      <c r="A84" s="123"/>
      <c r="B84" s="80"/>
      <c r="C84" s="106"/>
      <c r="D84" s="124"/>
      <c r="E84" s="124"/>
      <c r="F84" s="124"/>
      <c r="G84" s="125" t="str">
        <f t="shared" si="15"/>
        <v>00:00:00</v>
      </c>
      <c r="H84" s="124"/>
      <c r="I84" s="80"/>
      <c r="J84" s="80"/>
      <c r="K84" s="109"/>
      <c r="L84" s="110"/>
      <c r="M84" s="126"/>
      <c r="N84" s="110"/>
      <c r="O84" s="127"/>
      <c r="P84" s="128" t="e">
        <f>VLOOKUP(N84,CisacSocietycodes!$A$2:$C$366,2,0)</f>
        <v>#N/A</v>
      </c>
      <c r="Q84" s="120"/>
      <c r="R84" s="31">
        <v>0</v>
      </c>
      <c r="S84" s="32">
        <v>0</v>
      </c>
      <c r="T84" s="32">
        <v>0</v>
      </c>
      <c r="U84" s="31" t="str">
        <f t="shared" si="1"/>
        <v>00</v>
      </c>
      <c r="V84" s="31" t="str">
        <f t="shared" si="2"/>
        <v>00</v>
      </c>
      <c r="W84" s="31" t="str">
        <f t="shared" si="3"/>
        <v>00</v>
      </c>
      <c r="X84" s="33">
        <f t="shared" si="4"/>
        <v>0</v>
      </c>
      <c r="Y84" s="31" t="str">
        <f t="shared" si="5"/>
        <v>00</v>
      </c>
      <c r="Z84" s="31" t="str">
        <f t="shared" si="6"/>
        <v>00</v>
      </c>
      <c r="AA84" s="31" t="str">
        <f t="shared" si="7"/>
        <v>00</v>
      </c>
      <c r="AB84" s="31">
        <f t="shared" si="8"/>
        <v>0</v>
      </c>
      <c r="AC84" s="129">
        <f t="shared" si="16"/>
        <v>0</v>
      </c>
      <c r="AD84" s="129">
        <f t="shared" si="9"/>
        <v>0</v>
      </c>
      <c r="AE84" s="31">
        <f t="shared" si="10"/>
        <v>0</v>
      </c>
      <c r="AF84" s="31">
        <f t="shared" si="11"/>
        <v>0</v>
      </c>
      <c r="AG84" s="31">
        <f t="shared" si="12"/>
        <v>0</v>
      </c>
      <c r="AH84" s="32" t="str">
        <f t="shared" si="13"/>
        <v>00:00:00</v>
      </c>
      <c r="AI84" s="34">
        <f t="shared" si="14"/>
        <v>0</v>
      </c>
      <c r="XFD84" s="130"/>
    </row>
    <row r="85" spans="1:35 16384:16384" s="30" customFormat="1" ht="15.75" customHeight="1" x14ac:dyDescent="0.15">
      <c r="A85" s="123"/>
      <c r="B85" s="80"/>
      <c r="C85" s="106"/>
      <c r="D85" s="124"/>
      <c r="E85" s="124"/>
      <c r="F85" s="124"/>
      <c r="G85" s="125" t="str">
        <f t="shared" si="15"/>
        <v>00:00:00</v>
      </c>
      <c r="H85" s="124"/>
      <c r="I85" s="80"/>
      <c r="J85" s="80"/>
      <c r="K85" s="109"/>
      <c r="L85" s="110"/>
      <c r="M85" s="126"/>
      <c r="N85" s="110"/>
      <c r="O85" s="127"/>
      <c r="P85" s="128" t="e">
        <f>VLOOKUP(N85,CisacSocietycodes!$A$2:$C$366,2,0)</f>
        <v>#N/A</v>
      </c>
      <c r="Q85" s="120"/>
      <c r="R85" s="31">
        <v>0</v>
      </c>
      <c r="S85" s="32">
        <v>0</v>
      </c>
      <c r="T85" s="32">
        <v>0</v>
      </c>
      <c r="U85" s="31" t="str">
        <f t="shared" si="1"/>
        <v>00</v>
      </c>
      <c r="V85" s="31" t="str">
        <f t="shared" si="2"/>
        <v>00</v>
      </c>
      <c r="W85" s="31" t="str">
        <f t="shared" si="3"/>
        <v>00</v>
      </c>
      <c r="X85" s="33">
        <f t="shared" si="4"/>
        <v>0</v>
      </c>
      <c r="Y85" s="31" t="str">
        <f t="shared" si="5"/>
        <v>00</v>
      </c>
      <c r="Z85" s="31" t="str">
        <f t="shared" si="6"/>
        <v>00</v>
      </c>
      <c r="AA85" s="31" t="str">
        <f t="shared" si="7"/>
        <v>00</v>
      </c>
      <c r="AB85" s="31">
        <f t="shared" si="8"/>
        <v>0</v>
      </c>
      <c r="AC85" s="129">
        <f t="shared" si="16"/>
        <v>0</v>
      </c>
      <c r="AD85" s="129">
        <f t="shared" si="9"/>
        <v>0</v>
      </c>
      <c r="AE85" s="31">
        <f t="shared" si="10"/>
        <v>0</v>
      </c>
      <c r="AF85" s="31">
        <f t="shared" si="11"/>
        <v>0</v>
      </c>
      <c r="AG85" s="31">
        <f t="shared" si="12"/>
        <v>0</v>
      </c>
      <c r="AH85" s="32" t="str">
        <f t="shared" si="13"/>
        <v>00:00:00</v>
      </c>
      <c r="AI85" s="34">
        <f t="shared" si="14"/>
        <v>0</v>
      </c>
      <c r="XFD85" s="130"/>
    </row>
    <row r="86" spans="1:35 16384:16384" s="30" customFormat="1" ht="15.75" customHeight="1" x14ac:dyDescent="0.15">
      <c r="A86" s="123"/>
      <c r="B86" s="80"/>
      <c r="C86" s="106"/>
      <c r="D86" s="124"/>
      <c r="E86" s="124"/>
      <c r="F86" s="124"/>
      <c r="G86" s="125" t="str">
        <f t="shared" si="15"/>
        <v>00:00:00</v>
      </c>
      <c r="H86" s="124"/>
      <c r="I86" s="80"/>
      <c r="J86" s="80"/>
      <c r="K86" s="109"/>
      <c r="L86" s="110"/>
      <c r="M86" s="126"/>
      <c r="N86" s="110"/>
      <c r="O86" s="127"/>
      <c r="P86" s="128" t="e">
        <f>VLOOKUP(N86,CisacSocietycodes!$A$2:$C$366,2,0)</f>
        <v>#N/A</v>
      </c>
      <c r="Q86" s="120"/>
      <c r="R86" s="31">
        <v>0</v>
      </c>
      <c r="S86" s="32">
        <v>0</v>
      </c>
      <c r="T86" s="32">
        <v>0</v>
      </c>
      <c r="U86" s="31" t="str">
        <f t="shared" ref="U86:U149" si="17" xml:space="preserve"> LEFT((TEXT(AC86, "000000")), 2)</f>
        <v>00</v>
      </c>
      <c r="V86" s="31" t="str">
        <f t="shared" ref="V86:V149" si="18" xml:space="preserve"> RIGHT(LEFT((TEXT(AC86, "000000")), 4), 2)</f>
        <v>00</v>
      </c>
      <c r="W86" s="31" t="str">
        <f t="shared" ref="W86:W149" si="19" xml:space="preserve"> TEXT((ROUND(RIGHT((TEXT(AC86, "000000")), 2), 2)), "00")</f>
        <v>00</v>
      </c>
      <c r="X86" s="33">
        <f t="shared" ref="X86:X149" si="20">((Y86 * 3600) + (Z86 * 60 )+( AA86 )) - ((U86 * 3600) + (V86 * 60 )+( W86 ))</f>
        <v>0</v>
      </c>
      <c r="Y86" s="31" t="str">
        <f t="shared" ref="Y86:Y149" si="21" xml:space="preserve"> LEFT((TEXT(AD86, "000000")), 2)</f>
        <v>00</v>
      </c>
      <c r="Z86" s="31" t="str">
        <f t="shared" ref="Z86:Z149" si="22" xml:space="preserve"> RIGHT(LEFT((TEXT(AD86, "000000")), 4), 2)</f>
        <v>00</v>
      </c>
      <c r="AA86" s="31" t="str">
        <f t="shared" ref="AA86:AA149" si="23" xml:space="preserve"> TEXT((ROUND(RIGHT((TEXT(AD86, "000000")), 2), 2)), "00")</f>
        <v>00</v>
      </c>
      <c r="AB86" s="31">
        <f t="shared" ref="AB86:AB149" si="24">(Y86 * 3600) + (Z86 * 60 )+( AA86 )</f>
        <v>0</v>
      </c>
      <c r="AC86" s="129">
        <f t="shared" si="16"/>
        <v>0</v>
      </c>
      <c r="AD86" s="129">
        <f t="shared" ref="AD86:AD149" si="25">IF(F86&lt;&gt;"",F86,E86)</f>
        <v>0</v>
      </c>
      <c r="AE86" s="31">
        <f t="shared" ref="AE86:AE149" si="26" xml:space="preserve"> ROUNDDOWN((X86/ 3600), 0)</f>
        <v>0</v>
      </c>
      <c r="AF86" s="31">
        <f t="shared" ref="AF86:AF149" si="27">ROUNDDOWN((((X86 / 3600) - AE86) * 60), 0)</f>
        <v>0</v>
      </c>
      <c r="AG86" s="31">
        <f t="shared" ref="AG86:AG149" si="28" xml:space="preserve"> ((X86) / 60) - (TEXT(ROUNDDOWN((X86 / 60), 0), "00"))</f>
        <v>0</v>
      </c>
      <c r="AH86" s="32" t="str">
        <f t="shared" ref="AH86:AH149" si="29" xml:space="preserve"> (TEXT(AE86, "00")) &amp; ":" &amp;  (TEXT(AF86, "00")) &amp; ":" &amp;  (TEXT((AG86) * 60, "00"))</f>
        <v>00:00:00</v>
      </c>
      <c r="AI86" s="34">
        <f t="shared" ref="AI86:AI149" si="30">X86</f>
        <v>0</v>
      </c>
      <c r="XFD86" s="130"/>
    </row>
    <row r="87" spans="1:35 16384:16384" s="30" customFormat="1" ht="15.75" customHeight="1" x14ac:dyDescent="0.15">
      <c r="A87" s="123"/>
      <c r="B87" s="80"/>
      <c r="C87" s="106"/>
      <c r="D87" s="124"/>
      <c r="E87" s="124"/>
      <c r="F87" s="124"/>
      <c r="G87" s="125" t="str">
        <f t="shared" ref="G87:G150" si="31">IF(X87&lt;&gt;"",AH87,0)</f>
        <v>00:00:00</v>
      </c>
      <c r="H87" s="124"/>
      <c r="I87" s="80"/>
      <c r="J87" s="80"/>
      <c r="K87" s="109"/>
      <c r="L87" s="110"/>
      <c r="M87" s="126"/>
      <c r="N87" s="110"/>
      <c r="O87" s="127"/>
      <c r="P87" s="128" t="e">
        <f>VLOOKUP(N87,CisacSocietycodes!$A$2:$C$366,2,0)</f>
        <v>#N/A</v>
      </c>
      <c r="Q87" s="120"/>
      <c r="R87" s="31">
        <v>0</v>
      </c>
      <c r="S87" s="32">
        <v>0</v>
      </c>
      <c r="T87" s="32">
        <v>0</v>
      </c>
      <c r="U87" s="31" t="str">
        <f t="shared" si="17"/>
        <v>00</v>
      </c>
      <c r="V87" s="31" t="str">
        <f t="shared" si="18"/>
        <v>00</v>
      </c>
      <c r="W87" s="31" t="str">
        <f t="shared" si="19"/>
        <v>00</v>
      </c>
      <c r="X87" s="33">
        <f t="shared" si="20"/>
        <v>0</v>
      </c>
      <c r="Y87" s="31" t="str">
        <f t="shared" si="21"/>
        <v>00</v>
      </c>
      <c r="Z87" s="31" t="str">
        <f t="shared" si="22"/>
        <v>00</v>
      </c>
      <c r="AA87" s="31" t="str">
        <f t="shared" si="23"/>
        <v>00</v>
      </c>
      <c r="AB87" s="31">
        <f t="shared" si="24"/>
        <v>0</v>
      </c>
      <c r="AC87" s="129">
        <f t="shared" ref="AC87:AC150" si="32">IF(F87&lt;&gt;"",0,D87)</f>
        <v>0</v>
      </c>
      <c r="AD87" s="129">
        <f t="shared" si="25"/>
        <v>0</v>
      </c>
      <c r="AE87" s="31">
        <f t="shared" si="26"/>
        <v>0</v>
      </c>
      <c r="AF87" s="31">
        <f t="shared" si="27"/>
        <v>0</v>
      </c>
      <c r="AG87" s="31">
        <f t="shared" si="28"/>
        <v>0</v>
      </c>
      <c r="AH87" s="32" t="str">
        <f t="shared" si="29"/>
        <v>00:00:00</v>
      </c>
      <c r="AI87" s="34">
        <f t="shared" si="30"/>
        <v>0</v>
      </c>
      <c r="XFD87" s="130"/>
    </row>
    <row r="88" spans="1:35 16384:16384" s="30" customFormat="1" ht="15.75" customHeight="1" x14ac:dyDescent="0.15">
      <c r="A88" s="123"/>
      <c r="B88" s="80"/>
      <c r="C88" s="106"/>
      <c r="D88" s="124"/>
      <c r="E88" s="124"/>
      <c r="F88" s="124"/>
      <c r="G88" s="125" t="str">
        <f t="shared" si="31"/>
        <v>00:00:00</v>
      </c>
      <c r="H88" s="124"/>
      <c r="I88" s="80"/>
      <c r="J88" s="80"/>
      <c r="K88" s="109"/>
      <c r="L88" s="110"/>
      <c r="M88" s="126"/>
      <c r="N88" s="110"/>
      <c r="O88" s="127"/>
      <c r="P88" s="128" t="e">
        <f>VLOOKUP(N88,CisacSocietycodes!$A$2:$C$366,2,0)</f>
        <v>#N/A</v>
      </c>
      <c r="Q88" s="120"/>
      <c r="R88" s="31">
        <v>0</v>
      </c>
      <c r="S88" s="32">
        <v>0</v>
      </c>
      <c r="T88" s="32">
        <v>0</v>
      </c>
      <c r="U88" s="31" t="str">
        <f t="shared" si="17"/>
        <v>00</v>
      </c>
      <c r="V88" s="31" t="str">
        <f t="shared" si="18"/>
        <v>00</v>
      </c>
      <c r="W88" s="31" t="str">
        <f t="shared" si="19"/>
        <v>00</v>
      </c>
      <c r="X88" s="33">
        <f t="shared" si="20"/>
        <v>0</v>
      </c>
      <c r="Y88" s="31" t="str">
        <f t="shared" si="21"/>
        <v>00</v>
      </c>
      <c r="Z88" s="31" t="str">
        <f t="shared" si="22"/>
        <v>00</v>
      </c>
      <c r="AA88" s="31" t="str">
        <f t="shared" si="23"/>
        <v>00</v>
      </c>
      <c r="AB88" s="31">
        <f t="shared" si="24"/>
        <v>0</v>
      </c>
      <c r="AC88" s="129">
        <f t="shared" si="32"/>
        <v>0</v>
      </c>
      <c r="AD88" s="129">
        <f t="shared" si="25"/>
        <v>0</v>
      </c>
      <c r="AE88" s="31">
        <f t="shared" si="26"/>
        <v>0</v>
      </c>
      <c r="AF88" s="31">
        <f t="shared" si="27"/>
        <v>0</v>
      </c>
      <c r="AG88" s="31">
        <f t="shared" si="28"/>
        <v>0</v>
      </c>
      <c r="AH88" s="32" t="str">
        <f t="shared" si="29"/>
        <v>00:00:00</v>
      </c>
      <c r="AI88" s="34">
        <f t="shared" si="30"/>
        <v>0</v>
      </c>
      <c r="XFD88" s="130"/>
    </row>
    <row r="89" spans="1:35 16384:16384" s="30" customFormat="1" ht="15.75" customHeight="1" x14ac:dyDescent="0.15">
      <c r="A89" s="123"/>
      <c r="B89" s="80"/>
      <c r="C89" s="106"/>
      <c r="D89" s="124"/>
      <c r="E89" s="124"/>
      <c r="F89" s="124"/>
      <c r="G89" s="125" t="str">
        <f t="shared" si="31"/>
        <v>00:00:00</v>
      </c>
      <c r="H89" s="124"/>
      <c r="I89" s="80"/>
      <c r="J89" s="80"/>
      <c r="K89" s="109"/>
      <c r="L89" s="110"/>
      <c r="M89" s="126"/>
      <c r="N89" s="110"/>
      <c r="O89" s="127"/>
      <c r="P89" s="128" t="e">
        <f>VLOOKUP(N89,CisacSocietycodes!$A$2:$C$366,2,0)</f>
        <v>#N/A</v>
      </c>
      <c r="Q89" s="120"/>
      <c r="R89" s="31">
        <v>0</v>
      </c>
      <c r="S89" s="32">
        <v>0</v>
      </c>
      <c r="T89" s="32">
        <v>0</v>
      </c>
      <c r="U89" s="31" t="str">
        <f t="shared" si="17"/>
        <v>00</v>
      </c>
      <c r="V89" s="31" t="str">
        <f t="shared" si="18"/>
        <v>00</v>
      </c>
      <c r="W89" s="31" t="str">
        <f t="shared" si="19"/>
        <v>00</v>
      </c>
      <c r="X89" s="33">
        <f t="shared" si="20"/>
        <v>0</v>
      </c>
      <c r="Y89" s="31" t="str">
        <f t="shared" si="21"/>
        <v>00</v>
      </c>
      <c r="Z89" s="31" t="str">
        <f t="shared" si="22"/>
        <v>00</v>
      </c>
      <c r="AA89" s="31" t="str">
        <f t="shared" si="23"/>
        <v>00</v>
      </c>
      <c r="AB89" s="31">
        <f t="shared" si="24"/>
        <v>0</v>
      </c>
      <c r="AC89" s="129">
        <f t="shared" si="32"/>
        <v>0</v>
      </c>
      <c r="AD89" s="129">
        <f t="shared" si="25"/>
        <v>0</v>
      </c>
      <c r="AE89" s="31">
        <f t="shared" si="26"/>
        <v>0</v>
      </c>
      <c r="AF89" s="31">
        <f t="shared" si="27"/>
        <v>0</v>
      </c>
      <c r="AG89" s="31">
        <f t="shared" si="28"/>
        <v>0</v>
      </c>
      <c r="AH89" s="32" t="str">
        <f t="shared" si="29"/>
        <v>00:00:00</v>
      </c>
      <c r="AI89" s="34">
        <f t="shared" si="30"/>
        <v>0</v>
      </c>
      <c r="XFD89" s="130"/>
    </row>
    <row r="90" spans="1:35 16384:16384" s="30" customFormat="1" ht="15.75" customHeight="1" x14ac:dyDescent="0.15">
      <c r="A90" s="123"/>
      <c r="B90" s="80"/>
      <c r="C90" s="106"/>
      <c r="D90" s="124"/>
      <c r="E90" s="124"/>
      <c r="F90" s="124"/>
      <c r="G90" s="125" t="str">
        <f t="shared" si="31"/>
        <v>00:00:00</v>
      </c>
      <c r="H90" s="124"/>
      <c r="I90" s="80"/>
      <c r="J90" s="80"/>
      <c r="K90" s="109"/>
      <c r="L90" s="110"/>
      <c r="M90" s="126"/>
      <c r="N90" s="110"/>
      <c r="O90" s="127"/>
      <c r="P90" s="128" t="e">
        <f>VLOOKUP(N90,CisacSocietycodes!$A$2:$C$366,2,0)</f>
        <v>#N/A</v>
      </c>
      <c r="Q90" s="120"/>
      <c r="R90" s="31">
        <v>0</v>
      </c>
      <c r="S90" s="32">
        <v>0</v>
      </c>
      <c r="T90" s="32">
        <v>0</v>
      </c>
      <c r="U90" s="31" t="str">
        <f t="shared" si="17"/>
        <v>00</v>
      </c>
      <c r="V90" s="31" t="str">
        <f t="shared" si="18"/>
        <v>00</v>
      </c>
      <c r="W90" s="31" t="str">
        <f t="shared" si="19"/>
        <v>00</v>
      </c>
      <c r="X90" s="33">
        <f t="shared" si="20"/>
        <v>0</v>
      </c>
      <c r="Y90" s="31" t="str">
        <f t="shared" si="21"/>
        <v>00</v>
      </c>
      <c r="Z90" s="31" t="str">
        <f t="shared" si="22"/>
        <v>00</v>
      </c>
      <c r="AA90" s="31" t="str">
        <f t="shared" si="23"/>
        <v>00</v>
      </c>
      <c r="AB90" s="31">
        <f t="shared" si="24"/>
        <v>0</v>
      </c>
      <c r="AC90" s="129">
        <f t="shared" si="32"/>
        <v>0</v>
      </c>
      <c r="AD90" s="129">
        <f t="shared" si="25"/>
        <v>0</v>
      </c>
      <c r="AE90" s="31">
        <f t="shared" si="26"/>
        <v>0</v>
      </c>
      <c r="AF90" s="31">
        <f t="shared" si="27"/>
        <v>0</v>
      </c>
      <c r="AG90" s="31">
        <f t="shared" si="28"/>
        <v>0</v>
      </c>
      <c r="AH90" s="32" t="str">
        <f t="shared" si="29"/>
        <v>00:00:00</v>
      </c>
      <c r="AI90" s="34">
        <f t="shared" si="30"/>
        <v>0</v>
      </c>
      <c r="XFD90" s="130"/>
    </row>
    <row r="91" spans="1:35 16384:16384" s="30" customFormat="1" ht="15.75" customHeight="1" x14ac:dyDescent="0.15">
      <c r="A91" s="123"/>
      <c r="B91" s="80"/>
      <c r="C91" s="106"/>
      <c r="D91" s="124"/>
      <c r="E91" s="124"/>
      <c r="F91" s="124"/>
      <c r="G91" s="125" t="str">
        <f t="shared" si="31"/>
        <v>00:00:00</v>
      </c>
      <c r="H91" s="124"/>
      <c r="I91" s="80"/>
      <c r="J91" s="80"/>
      <c r="K91" s="109"/>
      <c r="L91" s="110"/>
      <c r="M91" s="126"/>
      <c r="N91" s="110"/>
      <c r="O91" s="127"/>
      <c r="P91" s="128" t="e">
        <f>VLOOKUP(N91,CisacSocietycodes!$A$2:$C$366,2,0)</f>
        <v>#N/A</v>
      </c>
      <c r="Q91" s="120"/>
      <c r="R91" s="31">
        <v>0</v>
      </c>
      <c r="S91" s="32">
        <v>0</v>
      </c>
      <c r="T91" s="32">
        <v>0</v>
      </c>
      <c r="U91" s="31" t="str">
        <f t="shared" si="17"/>
        <v>00</v>
      </c>
      <c r="V91" s="31" t="str">
        <f t="shared" si="18"/>
        <v>00</v>
      </c>
      <c r="W91" s="31" t="str">
        <f t="shared" si="19"/>
        <v>00</v>
      </c>
      <c r="X91" s="33">
        <f t="shared" si="20"/>
        <v>0</v>
      </c>
      <c r="Y91" s="31" t="str">
        <f t="shared" si="21"/>
        <v>00</v>
      </c>
      <c r="Z91" s="31" t="str">
        <f t="shared" si="22"/>
        <v>00</v>
      </c>
      <c r="AA91" s="31" t="str">
        <f t="shared" si="23"/>
        <v>00</v>
      </c>
      <c r="AB91" s="31">
        <f t="shared" si="24"/>
        <v>0</v>
      </c>
      <c r="AC91" s="129">
        <f t="shared" si="32"/>
        <v>0</v>
      </c>
      <c r="AD91" s="129">
        <f t="shared" si="25"/>
        <v>0</v>
      </c>
      <c r="AE91" s="31">
        <f t="shared" si="26"/>
        <v>0</v>
      </c>
      <c r="AF91" s="31">
        <f t="shared" si="27"/>
        <v>0</v>
      </c>
      <c r="AG91" s="31">
        <f t="shared" si="28"/>
        <v>0</v>
      </c>
      <c r="AH91" s="32" t="str">
        <f t="shared" si="29"/>
        <v>00:00:00</v>
      </c>
      <c r="AI91" s="34">
        <f t="shared" si="30"/>
        <v>0</v>
      </c>
      <c r="XFD91" s="130"/>
    </row>
    <row r="92" spans="1:35 16384:16384" s="30" customFormat="1" ht="15.75" customHeight="1" x14ac:dyDescent="0.15">
      <c r="A92" s="123"/>
      <c r="B92" s="80"/>
      <c r="C92" s="106"/>
      <c r="D92" s="124"/>
      <c r="E92" s="124"/>
      <c r="F92" s="124"/>
      <c r="G92" s="125" t="str">
        <f t="shared" si="31"/>
        <v>00:00:00</v>
      </c>
      <c r="H92" s="124"/>
      <c r="I92" s="80"/>
      <c r="J92" s="80"/>
      <c r="K92" s="109"/>
      <c r="L92" s="110"/>
      <c r="M92" s="126"/>
      <c r="N92" s="110"/>
      <c r="O92" s="127"/>
      <c r="P92" s="128" t="e">
        <f>VLOOKUP(N92,CisacSocietycodes!$A$2:$C$366,2,0)</f>
        <v>#N/A</v>
      </c>
      <c r="Q92" s="120"/>
      <c r="R92" s="31">
        <v>0</v>
      </c>
      <c r="S92" s="32">
        <v>0</v>
      </c>
      <c r="T92" s="32">
        <v>0</v>
      </c>
      <c r="U92" s="31" t="str">
        <f t="shared" si="17"/>
        <v>00</v>
      </c>
      <c r="V92" s="31" t="str">
        <f t="shared" si="18"/>
        <v>00</v>
      </c>
      <c r="W92" s="31" t="str">
        <f t="shared" si="19"/>
        <v>00</v>
      </c>
      <c r="X92" s="33">
        <f t="shared" si="20"/>
        <v>0</v>
      </c>
      <c r="Y92" s="31" t="str">
        <f t="shared" si="21"/>
        <v>00</v>
      </c>
      <c r="Z92" s="31" t="str">
        <f t="shared" si="22"/>
        <v>00</v>
      </c>
      <c r="AA92" s="31" t="str">
        <f t="shared" si="23"/>
        <v>00</v>
      </c>
      <c r="AB92" s="31">
        <f t="shared" si="24"/>
        <v>0</v>
      </c>
      <c r="AC92" s="129">
        <f t="shared" si="32"/>
        <v>0</v>
      </c>
      <c r="AD92" s="129">
        <f t="shared" si="25"/>
        <v>0</v>
      </c>
      <c r="AE92" s="31">
        <f t="shared" si="26"/>
        <v>0</v>
      </c>
      <c r="AF92" s="31">
        <f t="shared" si="27"/>
        <v>0</v>
      </c>
      <c r="AG92" s="31">
        <f t="shared" si="28"/>
        <v>0</v>
      </c>
      <c r="AH92" s="32" t="str">
        <f t="shared" si="29"/>
        <v>00:00:00</v>
      </c>
      <c r="AI92" s="34">
        <f t="shared" si="30"/>
        <v>0</v>
      </c>
      <c r="XFD92" s="130"/>
    </row>
    <row r="93" spans="1:35 16384:16384" s="30" customFormat="1" ht="15.75" customHeight="1" x14ac:dyDescent="0.15">
      <c r="A93" s="123"/>
      <c r="B93" s="80"/>
      <c r="C93" s="106"/>
      <c r="D93" s="124"/>
      <c r="E93" s="124"/>
      <c r="F93" s="124"/>
      <c r="G93" s="125" t="str">
        <f t="shared" si="31"/>
        <v>00:00:00</v>
      </c>
      <c r="H93" s="124"/>
      <c r="I93" s="80"/>
      <c r="J93" s="80"/>
      <c r="K93" s="109"/>
      <c r="L93" s="110"/>
      <c r="M93" s="126"/>
      <c r="N93" s="110"/>
      <c r="O93" s="127"/>
      <c r="P93" s="128" t="e">
        <f>VLOOKUP(N93,CisacSocietycodes!$A$2:$C$366,2,0)</f>
        <v>#N/A</v>
      </c>
      <c r="Q93" s="120"/>
      <c r="R93" s="31">
        <v>0</v>
      </c>
      <c r="S93" s="32">
        <v>0</v>
      </c>
      <c r="T93" s="32">
        <v>0</v>
      </c>
      <c r="U93" s="31" t="str">
        <f t="shared" si="17"/>
        <v>00</v>
      </c>
      <c r="V93" s="31" t="str">
        <f t="shared" si="18"/>
        <v>00</v>
      </c>
      <c r="W93" s="31" t="str">
        <f t="shared" si="19"/>
        <v>00</v>
      </c>
      <c r="X93" s="33">
        <f t="shared" si="20"/>
        <v>0</v>
      </c>
      <c r="Y93" s="31" t="str">
        <f t="shared" si="21"/>
        <v>00</v>
      </c>
      <c r="Z93" s="31" t="str">
        <f t="shared" si="22"/>
        <v>00</v>
      </c>
      <c r="AA93" s="31" t="str">
        <f t="shared" si="23"/>
        <v>00</v>
      </c>
      <c r="AB93" s="31">
        <f t="shared" si="24"/>
        <v>0</v>
      </c>
      <c r="AC93" s="129">
        <f t="shared" si="32"/>
        <v>0</v>
      </c>
      <c r="AD93" s="129">
        <f t="shared" si="25"/>
        <v>0</v>
      </c>
      <c r="AE93" s="31">
        <f t="shared" si="26"/>
        <v>0</v>
      </c>
      <c r="AF93" s="31">
        <f t="shared" si="27"/>
        <v>0</v>
      </c>
      <c r="AG93" s="31">
        <f t="shared" si="28"/>
        <v>0</v>
      </c>
      <c r="AH93" s="32" t="str">
        <f t="shared" si="29"/>
        <v>00:00:00</v>
      </c>
      <c r="AI93" s="34">
        <f t="shared" si="30"/>
        <v>0</v>
      </c>
      <c r="XFD93" s="130"/>
    </row>
    <row r="94" spans="1:35 16384:16384" s="30" customFormat="1" ht="15.75" customHeight="1" x14ac:dyDescent="0.15">
      <c r="A94" s="123"/>
      <c r="B94" s="80"/>
      <c r="C94" s="106"/>
      <c r="D94" s="124"/>
      <c r="E94" s="124"/>
      <c r="F94" s="124"/>
      <c r="G94" s="125" t="str">
        <f t="shared" si="31"/>
        <v>00:00:00</v>
      </c>
      <c r="H94" s="124"/>
      <c r="I94" s="80"/>
      <c r="J94" s="80"/>
      <c r="K94" s="109"/>
      <c r="L94" s="110"/>
      <c r="M94" s="126"/>
      <c r="N94" s="110"/>
      <c r="O94" s="127"/>
      <c r="P94" s="128" t="e">
        <f>VLOOKUP(N94,CisacSocietycodes!$A$2:$C$366,2,0)</f>
        <v>#N/A</v>
      </c>
      <c r="Q94" s="120"/>
      <c r="R94" s="31">
        <v>0</v>
      </c>
      <c r="S94" s="32">
        <v>0</v>
      </c>
      <c r="T94" s="32">
        <v>0</v>
      </c>
      <c r="U94" s="31" t="str">
        <f t="shared" si="17"/>
        <v>00</v>
      </c>
      <c r="V94" s="31" t="str">
        <f t="shared" si="18"/>
        <v>00</v>
      </c>
      <c r="W94" s="31" t="str">
        <f t="shared" si="19"/>
        <v>00</v>
      </c>
      <c r="X94" s="33">
        <f t="shared" si="20"/>
        <v>0</v>
      </c>
      <c r="Y94" s="31" t="str">
        <f t="shared" si="21"/>
        <v>00</v>
      </c>
      <c r="Z94" s="31" t="str">
        <f t="shared" si="22"/>
        <v>00</v>
      </c>
      <c r="AA94" s="31" t="str">
        <f t="shared" si="23"/>
        <v>00</v>
      </c>
      <c r="AB94" s="31">
        <f t="shared" si="24"/>
        <v>0</v>
      </c>
      <c r="AC94" s="129">
        <f t="shared" si="32"/>
        <v>0</v>
      </c>
      <c r="AD94" s="129">
        <f t="shared" si="25"/>
        <v>0</v>
      </c>
      <c r="AE94" s="31">
        <f t="shared" si="26"/>
        <v>0</v>
      </c>
      <c r="AF94" s="31">
        <f t="shared" si="27"/>
        <v>0</v>
      </c>
      <c r="AG94" s="31">
        <f t="shared" si="28"/>
        <v>0</v>
      </c>
      <c r="AH94" s="32" t="str">
        <f t="shared" si="29"/>
        <v>00:00:00</v>
      </c>
      <c r="AI94" s="34">
        <f t="shared" si="30"/>
        <v>0</v>
      </c>
      <c r="XFD94" s="130"/>
    </row>
    <row r="95" spans="1:35 16384:16384" s="30" customFormat="1" ht="15.75" customHeight="1" x14ac:dyDescent="0.15">
      <c r="A95" s="123"/>
      <c r="B95" s="80"/>
      <c r="C95" s="106"/>
      <c r="D95" s="124"/>
      <c r="E95" s="124"/>
      <c r="F95" s="124"/>
      <c r="G95" s="125" t="str">
        <f t="shared" si="31"/>
        <v>00:00:00</v>
      </c>
      <c r="H95" s="124"/>
      <c r="I95" s="80"/>
      <c r="J95" s="80"/>
      <c r="K95" s="109"/>
      <c r="L95" s="110"/>
      <c r="M95" s="126"/>
      <c r="N95" s="110"/>
      <c r="O95" s="127"/>
      <c r="P95" s="128" t="e">
        <f>VLOOKUP(N95,CisacSocietycodes!$A$2:$C$366,2,0)</f>
        <v>#N/A</v>
      </c>
      <c r="Q95" s="120"/>
      <c r="R95" s="31">
        <v>0</v>
      </c>
      <c r="S95" s="32">
        <v>0</v>
      </c>
      <c r="T95" s="32">
        <v>0</v>
      </c>
      <c r="U95" s="31" t="str">
        <f t="shared" si="17"/>
        <v>00</v>
      </c>
      <c r="V95" s="31" t="str">
        <f t="shared" si="18"/>
        <v>00</v>
      </c>
      <c r="W95" s="31" t="str">
        <f t="shared" si="19"/>
        <v>00</v>
      </c>
      <c r="X95" s="33">
        <f t="shared" si="20"/>
        <v>0</v>
      </c>
      <c r="Y95" s="31" t="str">
        <f t="shared" si="21"/>
        <v>00</v>
      </c>
      <c r="Z95" s="31" t="str">
        <f t="shared" si="22"/>
        <v>00</v>
      </c>
      <c r="AA95" s="31" t="str">
        <f t="shared" si="23"/>
        <v>00</v>
      </c>
      <c r="AB95" s="31">
        <f t="shared" si="24"/>
        <v>0</v>
      </c>
      <c r="AC95" s="129">
        <f t="shared" si="32"/>
        <v>0</v>
      </c>
      <c r="AD95" s="129">
        <f t="shared" si="25"/>
        <v>0</v>
      </c>
      <c r="AE95" s="31">
        <f t="shared" si="26"/>
        <v>0</v>
      </c>
      <c r="AF95" s="31">
        <f t="shared" si="27"/>
        <v>0</v>
      </c>
      <c r="AG95" s="31">
        <f t="shared" si="28"/>
        <v>0</v>
      </c>
      <c r="AH95" s="32" t="str">
        <f t="shared" si="29"/>
        <v>00:00:00</v>
      </c>
      <c r="AI95" s="34">
        <f t="shared" si="30"/>
        <v>0</v>
      </c>
      <c r="XFD95" s="130"/>
    </row>
    <row r="96" spans="1:35 16384:16384" s="30" customFormat="1" ht="15.75" customHeight="1" x14ac:dyDescent="0.15">
      <c r="A96" s="123"/>
      <c r="B96" s="80"/>
      <c r="C96" s="106"/>
      <c r="D96" s="124"/>
      <c r="E96" s="124"/>
      <c r="F96" s="124"/>
      <c r="G96" s="125" t="str">
        <f t="shared" si="31"/>
        <v>00:00:00</v>
      </c>
      <c r="H96" s="124"/>
      <c r="I96" s="80"/>
      <c r="J96" s="80"/>
      <c r="K96" s="109"/>
      <c r="L96" s="110"/>
      <c r="M96" s="126"/>
      <c r="N96" s="110"/>
      <c r="O96" s="127"/>
      <c r="P96" s="128" t="e">
        <f>VLOOKUP(N96,CisacSocietycodes!$A$2:$C$366,2,0)</f>
        <v>#N/A</v>
      </c>
      <c r="Q96" s="120"/>
      <c r="R96" s="31">
        <v>0</v>
      </c>
      <c r="S96" s="32">
        <v>0</v>
      </c>
      <c r="T96" s="32">
        <v>0</v>
      </c>
      <c r="U96" s="31" t="str">
        <f t="shared" si="17"/>
        <v>00</v>
      </c>
      <c r="V96" s="31" t="str">
        <f t="shared" si="18"/>
        <v>00</v>
      </c>
      <c r="W96" s="31" t="str">
        <f t="shared" si="19"/>
        <v>00</v>
      </c>
      <c r="X96" s="33">
        <f t="shared" si="20"/>
        <v>0</v>
      </c>
      <c r="Y96" s="31" t="str">
        <f t="shared" si="21"/>
        <v>00</v>
      </c>
      <c r="Z96" s="31" t="str">
        <f t="shared" si="22"/>
        <v>00</v>
      </c>
      <c r="AA96" s="31" t="str">
        <f t="shared" si="23"/>
        <v>00</v>
      </c>
      <c r="AB96" s="31">
        <f t="shared" si="24"/>
        <v>0</v>
      </c>
      <c r="AC96" s="129">
        <f t="shared" si="32"/>
        <v>0</v>
      </c>
      <c r="AD96" s="129">
        <f t="shared" si="25"/>
        <v>0</v>
      </c>
      <c r="AE96" s="31">
        <f t="shared" si="26"/>
        <v>0</v>
      </c>
      <c r="AF96" s="31">
        <f t="shared" si="27"/>
        <v>0</v>
      </c>
      <c r="AG96" s="31">
        <f t="shared" si="28"/>
        <v>0</v>
      </c>
      <c r="AH96" s="32" t="str">
        <f t="shared" si="29"/>
        <v>00:00:00</v>
      </c>
      <c r="AI96" s="34">
        <f t="shared" si="30"/>
        <v>0</v>
      </c>
      <c r="XFD96" s="130"/>
    </row>
    <row r="97" spans="1:35 16384:16384" s="30" customFormat="1" ht="15.75" customHeight="1" x14ac:dyDescent="0.15">
      <c r="A97" s="123"/>
      <c r="B97" s="80"/>
      <c r="C97" s="106"/>
      <c r="D97" s="124"/>
      <c r="E97" s="124"/>
      <c r="F97" s="124"/>
      <c r="G97" s="125" t="str">
        <f t="shared" si="31"/>
        <v>00:00:00</v>
      </c>
      <c r="H97" s="124"/>
      <c r="I97" s="80"/>
      <c r="J97" s="80"/>
      <c r="K97" s="109"/>
      <c r="L97" s="110"/>
      <c r="M97" s="126"/>
      <c r="N97" s="110"/>
      <c r="O97" s="127"/>
      <c r="P97" s="128" t="e">
        <f>VLOOKUP(N97,CisacSocietycodes!$A$2:$C$366,2,0)</f>
        <v>#N/A</v>
      </c>
      <c r="Q97" s="120"/>
      <c r="R97" s="31">
        <v>0</v>
      </c>
      <c r="S97" s="32">
        <v>0</v>
      </c>
      <c r="T97" s="32">
        <v>0</v>
      </c>
      <c r="U97" s="31" t="str">
        <f t="shared" si="17"/>
        <v>00</v>
      </c>
      <c r="V97" s="31" t="str">
        <f t="shared" si="18"/>
        <v>00</v>
      </c>
      <c r="W97" s="31" t="str">
        <f t="shared" si="19"/>
        <v>00</v>
      </c>
      <c r="X97" s="33">
        <f t="shared" si="20"/>
        <v>0</v>
      </c>
      <c r="Y97" s="31" t="str">
        <f t="shared" si="21"/>
        <v>00</v>
      </c>
      <c r="Z97" s="31" t="str">
        <f t="shared" si="22"/>
        <v>00</v>
      </c>
      <c r="AA97" s="31" t="str">
        <f t="shared" si="23"/>
        <v>00</v>
      </c>
      <c r="AB97" s="31">
        <f t="shared" si="24"/>
        <v>0</v>
      </c>
      <c r="AC97" s="129">
        <f t="shared" si="32"/>
        <v>0</v>
      </c>
      <c r="AD97" s="129">
        <f t="shared" si="25"/>
        <v>0</v>
      </c>
      <c r="AE97" s="31">
        <f t="shared" si="26"/>
        <v>0</v>
      </c>
      <c r="AF97" s="31">
        <f t="shared" si="27"/>
        <v>0</v>
      </c>
      <c r="AG97" s="31">
        <f t="shared" si="28"/>
        <v>0</v>
      </c>
      <c r="AH97" s="32" t="str">
        <f t="shared" si="29"/>
        <v>00:00:00</v>
      </c>
      <c r="AI97" s="34">
        <f t="shared" si="30"/>
        <v>0</v>
      </c>
      <c r="XFD97" s="130"/>
    </row>
    <row r="98" spans="1:35 16384:16384" s="30" customFormat="1" ht="15.75" customHeight="1" x14ac:dyDescent="0.15">
      <c r="A98" s="123"/>
      <c r="B98" s="80"/>
      <c r="C98" s="106"/>
      <c r="D98" s="124"/>
      <c r="E98" s="124"/>
      <c r="F98" s="124"/>
      <c r="G98" s="125" t="str">
        <f t="shared" si="31"/>
        <v>00:00:00</v>
      </c>
      <c r="H98" s="124"/>
      <c r="I98" s="80"/>
      <c r="J98" s="80"/>
      <c r="K98" s="109"/>
      <c r="L98" s="110"/>
      <c r="M98" s="126"/>
      <c r="N98" s="110"/>
      <c r="O98" s="127"/>
      <c r="P98" s="128" t="e">
        <f>VLOOKUP(N98,CisacSocietycodes!$A$2:$C$366,2,0)</f>
        <v>#N/A</v>
      </c>
      <c r="Q98" s="120"/>
      <c r="R98" s="31">
        <v>0</v>
      </c>
      <c r="S98" s="32">
        <v>0</v>
      </c>
      <c r="T98" s="32">
        <v>0</v>
      </c>
      <c r="U98" s="31" t="str">
        <f t="shared" si="17"/>
        <v>00</v>
      </c>
      <c r="V98" s="31" t="str">
        <f t="shared" si="18"/>
        <v>00</v>
      </c>
      <c r="W98" s="31" t="str">
        <f t="shared" si="19"/>
        <v>00</v>
      </c>
      <c r="X98" s="33">
        <f t="shared" si="20"/>
        <v>0</v>
      </c>
      <c r="Y98" s="31" t="str">
        <f t="shared" si="21"/>
        <v>00</v>
      </c>
      <c r="Z98" s="31" t="str">
        <f t="shared" si="22"/>
        <v>00</v>
      </c>
      <c r="AA98" s="31" t="str">
        <f t="shared" si="23"/>
        <v>00</v>
      </c>
      <c r="AB98" s="31">
        <f t="shared" si="24"/>
        <v>0</v>
      </c>
      <c r="AC98" s="129">
        <f t="shared" si="32"/>
        <v>0</v>
      </c>
      <c r="AD98" s="129">
        <f t="shared" si="25"/>
        <v>0</v>
      </c>
      <c r="AE98" s="31">
        <f t="shared" si="26"/>
        <v>0</v>
      </c>
      <c r="AF98" s="31">
        <f t="shared" si="27"/>
        <v>0</v>
      </c>
      <c r="AG98" s="31">
        <f t="shared" si="28"/>
        <v>0</v>
      </c>
      <c r="AH98" s="32" t="str">
        <f t="shared" si="29"/>
        <v>00:00:00</v>
      </c>
      <c r="AI98" s="34">
        <f t="shared" si="30"/>
        <v>0</v>
      </c>
      <c r="XFD98" s="130"/>
    </row>
    <row r="99" spans="1:35 16384:16384" s="30" customFormat="1" ht="15.75" customHeight="1" x14ac:dyDescent="0.15">
      <c r="A99" s="123"/>
      <c r="B99" s="80"/>
      <c r="C99" s="106"/>
      <c r="D99" s="124"/>
      <c r="E99" s="124"/>
      <c r="F99" s="124"/>
      <c r="G99" s="125" t="str">
        <f t="shared" si="31"/>
        <v>00:00:00</v>
      </c>
      <c r="H99" s="124"/>
      <c r="I99" s="80"/>
      <c r="J99" s="80"/>
      <c r="K99" s="109"/>
      <c r="L99" s="110"/>
      <c r="M99" s="126"/>
      <c r="N99" s="110"/>
      <c r="O99" s="127"/>
      <c r="P99" s="128" t="e">
        <f>VLOOKUP(N99,CisacSocietycodes!$A$2:$C$366,2,0)</f>
        <v>#N/A</v>
      </c>
      <c r="Q99" s="120"/>
      <c r="R99" s="31">
        <v>0</v>
      </c>
      <c r="S99" s="32">
        <v>0</v>
      </c>
      <c r="T99" s="32">
        <v>0</v>
      </c>
      <c r="U99" s="31" t="str">
        <f t="shared" si="17"/>
        <v>00</v>
      </c>
      <c r="V99" s="31" t="str">
        <f t="shared" si="18"/>
        <v>00</v>
      </c>
      <c r="W99" s="31" t="str">
        <f t="shared" si="19"/>
        <v>00</v>
      </c>
      <c r="X99" s="33">
        <f t="shared" si="20"/>
        <v>0</v>
      </c>
      <c r="Y99" s="31" t="str">
        <f t="shared" si="21"/>
        <v>00</v>
      </c>
      <c r="Z99" s="31" t="str">
        <f t="shared" si="22"/>
        <v>00</v>
      </c>
      <c r="AA99" s="31" t="str">
        <f t="shared" si="23"/>
        <v>00</v>
      </c>
      <c r="AB99" s="31">
        <f t="shared" si="24"/>
        <v>0</v>
      </c>
      <c r="AC99" s="129">
        <f t="shared" si="32"/>
        <v>0</v>
      </c>
      <c r="AD99" s="129">
        <f t="shared" si="25"/>
        <v>0</v>
      </c>
      <c r="AE99" s="31">
        <f t="shared" si="26"/>
        <v>0</v>
      </c>
      <c r="AF99" s="31">
        <f t="shared" si="27"/>
        <v>0</v>
      </c>
      <c r="AG99" s="31">
        <f t="shared" si="28"/>
        <v>0</v>
      </c>
      <c r="AH99" s="32" t="str">
        <f t="shared" si="29"/>
        <v>00:00:00</v>
      </c>
      <c r="AI99" s="34">
        <f t="shared" si="30"/>
        <v>0</v>
      </c>
      <c r="XFD99" s="130"/>
    </row>
    <row r="100" spans="1:35 16384:16384" s="30" customFormat="1" ht="15.75" customHeight="1" x14ac:dyDescent="0.15">
      <c r="A100" s="123"/>
      <c r="B100" s="80"/>
      <c r="C100" s="106"/>
      <c r="D100" s="124"/>
      <c r="E100" s="124"/>
      <c r="F100" s="124"/>
      <c r="G100" s="125" t="str">
        <f t="shared" si="31"/>
        <v>00:00:00</v>
      </c>
      <c r="H100" s="124"/>
      <c r="I100" s="80"/>
      <c r="J100" s="80"/>
      <c r="K100" s="109"/>
      <c r="L100" s="110"/>
      <c r="M100" s="126"/>
      <c r="N100" s="110"/>
      <c r="O100" s="127"/>
      <c r="P100" s="128" t="e">
        <f>VLOOKUP(N100,CisacSocietycodes!$A$2:$C$366,2,0)</f>
        <v>#N/A</v>
      </c>
      <c r="Q100" s="120"/>
      <c r="R100" s="31">
        <v>0</v>
      </c>
      <c r="S100" s="32">
        <v>0</v>
      </c>
      <c r="T100" s="32">
        <v>0</v>
      </c>
      <c r="U100" s="31" t="str">
        <f t="shared" si="17"/>
        <v>00</v>
      </c>
      <c r="V100" s="31" t="str">
        <f t="shared" si="18"/>
        <v>00</v>
      </c>
      <c r="W100" s="31" t="str">
        <f t="shared" si="19"/>
        <v>00</v>
      </c>
      <c r="X100" s="33">
        <f t="shared" si="20"/>
        <v>0</v>
      </c>
      <c r="Y100" s="31" t="str">
        <f t="shared" si="21"/>
        <v>00</v>
      </c>
      <c r="Z100" s="31" t="str">
        <f t="shared" si="22"/>
        <v>00</v>
      </c>
      <c r="AA100" s="31" t="str">
        <f t="shared" si="23"/>
        <v>00</v>
      </c>
      <c r="AB100" s="31">
        <f t="shared" si="24"/>
        <v>0</v>
      </c>
      <c r="AC100" s="129">
        <f t="shared" si="32"/>
        <v>0</v>
      </c>
      <c r="AD100" s="129">
        <f t="shared" si="25"/>
        <v>0</v>
      </c>
      <c r="AE100" s="31">
        <f t="shared" si="26"/>
        <v>0</v>
      </c>
      <c r="AF100" s="31">
        <f t="shared" si="27"/>
        <v>0</v>
      </c>
      <c r="AG100" s="31">
        <f t="shared" si="28"/>
        <v>0</v>
      </c>
      <c r="AH100" s="32" t="str">
        <f t="shared" si="29"/>
        <v>00:00:00</v>
      </c>
      <c r="AI100" s="34">
        <f t="shared" si="30"/>
        <v>0</v>
      </c>
      <c r="XFD100" s="130"/>
    </row>
    <row r="101" spans="1:35 16384:16384" s="30" customFormat="1" ht="15.75" customHeight="1" x14ac:dyDescent="0.15">
      <c r="A101" s="123"/>
      <c r="B101" s="80"/>
      <c r="C101" s="106"/>
      <c r="D101" s="124"/>
      <c r="E101" s="124"/>
      <c r="F101" s="124"/>
      <c r="G101" s="125" t="str">
        <f t="shared" si="31"/>
        <v>00:00:00</v>
      </c>
      <c r="H101" s="124"/>
      <c r="I101" s="80"/>
      <c r="J101" s="80"/>
      <c r="K101" s="109"/>
      <c r="L101" s="110"/>
      <c r="M101" s="126"/>
      <c r="N101" s="110"/>
      <c r="O101" s="127"/>
      <c r="P101" s="128" t="e">
        <f>VLOOKUP(N101,CisacSocietycodes!$A$2:$C$366,2,0)</f>
        <v>#N/A</v>
      </c>
      <c r="Q101" s="120"/>
      <c r="R101" s="31">
        <v>0</v>
      </c>
      <c r="S101" s="32">
        <v>0</v>
      </c>
      <c r="T101" s="32">
        <v>0</v>
      </c>
      <c r="U101" s="31" t="str">
        <f t="shared" si="17"/>
        <v>00</v>
      </c>
      <c r="V101" s="31" t="str">
        <f t="shared" si="18"/>
        <v>00</v>
      </c>
      <c r="W101" s="31" t="str">
        <f t="shared" si="19"/>
        <v>00</v>
      </c>
      <c r="X101" s="33">
        <f t="shared" si="20"/>
        <v>0</v>
      </c>
      <c r="Y101" s="31" t="str">
        <f t="shared" si="21"/>
        <v>00</v>
      </c>
      <c r="Z101" s="31" t="str">
        <f t="shared" si="22"/>
        <v>00</v>
      </c>
      <c r="AA101" s="31" t="str">
        <f t="shared" si="23"/>
        <v>00</v>
      </c>
      <c r="AB101" s="31">
        <f t="shared" si="24"/>
        <v>0</v>
      </c>
      <c r="AC101" s="129">
        <f t="shared" si="32"/>
        <v>0</v>
      </c>
      <c r="AD101" s="129">
        <f t="shared" si="25"/>
        <v>0</v>
      </c>
      <c r="AE101" s="31">
        <f t="shared" si="26"/>
        <v>0</v>
      </c>
      <c r="AF101" s="31">
        <f t="shared" si="27"/>
        <v>0</v>
      </c>
      <c r="AG101" s="31">
        <f t="shared" si="28"/>
        <v>0</v>
      </c>
      <c r="AH101" s="32" t="str">
        <f t="shared" si="29"/>
        <v>00:00:00</v>
      </c>
      <c r="AI101" s="34">
        <f t="shared" si="30"/>
        <v>0</v>
      </c>
      <c r="XFD101" s="130"/>
    </row>
    <row r="102" spans="1:35 16384:16384" s="30" customFormat="1" ht="15.75" customHeight="1" x14ac:dyDescent="0.15">
      <c r="A102" s="123"/>
      <c r="B102" s="80"/>
      <c r="C102" s="106"/>
      <c r="D102" s="124"/>
      <c r="E102" s="124"/>
      <c r="F102" s="124"/>
      <c r="G102" s="125" t="str">
        <f t="shared" si="31"/>
        <v>00:00:00</v>
      </c>
      <c r="H102" s="124"/>
      <c r="I102" s="80"/>
      <c r="J102" s="80"/>
      <c r="K102" s="109"/>
      <c r="L102" s="110"/>
      <c r="M102" s="126"/>
      <c r="N102" s="110"/>
      <c r="O102" s="127"/>
      <c r="P102" s="128" t="e">
        <f>VLOOKUP(N102,CisacSocietycodes!$A$2:$C$366,2,0)</f>
        <v>#N/A</v>
      </c>
      <c r="Q102" s="120"/>
      <c r="R102" s="31">
        <v>0</v>
      </c>
      <c r="S102" s="32">
        <v>0</v>
      </c>
      <c r="T102" s="32">
        <v>0</v>
      </c>
      <c r="U102" s="31" t="str">
        <f t="shared" si="17"/>
        <v>00</v>
      </c>
      <c r="V102" s="31" t="str">
        <f t="shared" si="18"/>
        <v>00</v>
      </c>
      <c r="W102" s="31" t="str">
        <f t="shared" si="19"/>
        <v>00</v>
      </c>
      <c r="X102" s="33">
        <f t="shared" si="20"/>
        <v>0</v>
      </c>
      <c r="Y102" s="31" t="str">
        <f t="shared" si="21"/>
        <v>00</v>
      </c>
      <c r="Z102" s="31" t="str">
        <f t="shared" si="22"/>
        <v>00</v>
      </c>
      <c r="AA102" s="31" t="str">
        <f t="shared" si="23"/>
        <v>00</v>
      </c>
      <c r="AB102" s="31">
        <f t="shared" si="24"/>
        <v>0</v>
      </c>
      <c r="AC102" s="129">
        <f t="shared" si="32"/>
        <v>0</v>
      </c>
      <c r="AD102" s="129">
        <f t="shared" si="25"/>
        <v>0</v>
      </c>
      <c r="AE102" s="31">
        <f t="shared" si="26"/>
        <v>0</v>
      </c>
      <c r="AF102" s="31">
        <f t="shared" si="27"/>
        <v>0</v>
      </c>
      <c r="AG102" s="31">
        <f t="shared" si="28"/>
        <v>0</v>
      </c>
      <c r="AH102" s="32" t="str">
        <f t="shared" si="29"/>
        <v>00:00:00</v>
      </c>
      <c r="AI102" s="34">
        <f t="shared" si="30"/>
        <v>0</v>
      </c>
      <c r="XFD102" s="130"/>
    </row>
    <row r="103" spans="1:35 16384:16384" s="30" customFormat="1" ht="15.75" customHeight="1" x14ac:dyDescent="0.15">
      <c r="A103" s="123"/>
      <c r="B103" s="80"/>
      <c r="C103" s="106"/>
      <c r="D103" s="124"/>
      <c r="E103" s="124"/>
      <c r="F103" s="124"/>
      <c r="G103" s="125" t="str">
        <f t="shared" si="31"/>
        <v>00:00:00</v>
      </c>
      <c r="H103" s="124"/>
      <c r="I103" s="80"/>
      <c r="J103" s="80"/>
      <c r="K103" s="109"/>
      <c r="L103" s="110"/>
      <c r="M103" s="126"/>
      <c r="N103" s="110"/>
      <c r="O103" s="127"/>
      <c r="P103" s="128" t="e">
        <f>VLOOKUP(N103,CisacSocietycodes!$A$2:$C$366,2,0)</f>
        <v>#N/A</v>
      </c>
      <c r="Q103" s="120"/>
      <c r="R103" s="31">
        <v>0</v>
      </c>
      <c r="S103" s="32">
        <v>0</v>
      </c>
      <c r="T103" s="32">
        <v>0</v>
      </c>
      <c r="U103" s="31" t="str">
        <f t="shared" si="17"/>
        <v>00</v>
      </c>
      <c r="V103" s="31" t="str">
        <f t="shared" si="18"/>
        <v>00</v>
      </c>
      <c r="W103" s="31" t="str">
        <f t="shared" si="19"/>
        <v>00</v>
      </c>
      <c r="X103" s="33">
        <f t="shared" si="20"/>
        <v>0</v>
      </c>
      <c r="Y103" s="31" t="str">
        <f t="shared" si="21"/>
        <v>00</v>
      </c>
      <c r="Z103" s="31" t="str">
        <f t="shared" si="22"/>
        <v>00</v>
      </c>
      <c r="AA103" s="31" t="str">
        <f t="shared" si="23"/>
        <v>00</v>
      </c>
      <c r="AB103" s="31">
        <f t="shared" si="24"/>
        <v>0</v>
      </c>
      <c r="AC103" s="129">
        <f t="shared" si="32"/>
        <v>0</v>
      </c>
      <c r="AD103" s="129">
        <f t="shared" si="25"/>
        <v>0</v>
      </c>
      <c r="AE103" s="31">
        <f t="shared" si="26"/>
        <v>0</v>
      </c>
      <c r="AF103" s="31">
        <f t="shared" si="27"/>
        <v>0</v>
      </c>
      <c r="AG103" s="31">
        <f t="shared" si="28"/>
        <v>0</v>
      </c>
      <c r="AH103" s="32" t="str">
        <f t="shared" si="29"/>
        <v>00:00:00</v>
      </c>
      <c r="AI103" s="34">
        <f t="shared" si="30"/>
        <v>0</v>
      </c>
      <c r="XFD103" s="130"/>
    </row>
    <row r="104" spans="1:35 16384:16384" s="30" customFormat="1" ht="15.75" customHeight="1" x14ac:dyDescent="0.15">
      <c r="A104" s="123"/>
      <c r="B104" s="80"/>
      <c r="C104" s="106"/>
      <c r="D104" s="124"/>
      <c r="E104" s="124"/>
      <c r="F104" s="124"/>
      <c r="G104" s="125" t="str">
        <f t="shared" si="31"/>
        <v>00:00:00</v>
      </c>
      <c r="H104" s="124"/>
      <c r="I104" s="80"/>
      <c r="J104" s="80"/>
      <c r="K104" s="109"/>
      <c r="L104" s="110"/>
      <c r="M104" s="126"/>
      <c r="N104" s="110"/>
      <c r="O104" s="127"/>
      <c r="P104" s="128" t="e">
        <f>VLOOKUP(N104,CisacSocietycodes!$A$2:$C$366,2,0)</f>
        <v>#N/A</v>
      </c>
      <c r="Q104" s="120"/>
      <c r="R104" s="31">
        <v>0</v>
      </c>
      <c r="S104" s="32">
        <v>0</v>
      </c>
      <c r="T104" s="32">
        <v>0</v>
      </c>
      <c r="U104" s="31" t="str">
        <f t="shared" si="17"/>
        <v>00</v>
      </c>
      <c r="V104" s="31" t="str">
        <f t="shared" si="18"/>
        <v>00</v>
      </c>
      <c r="W104" s="31" t="str">
        <f t="shared" si="19"/>
        <v>00</v>
      </c>
      <c r="X104" s="33">
        <f t="shared" si="20"/>
        <v>0</v>
      </c>
      <c r="Y104" s="31" t="str">
        <f t="shared" si="21"/>
        <v>00</v>
      </c>
      <c r="Z104" s="31" t="str">
        <f t="shared" si="22"/>
        <v>00</v>
      </c>
      <c r="AA104" s="31" t="str">
        <f t="shared" si="23"/>
        <v>00</v>
      </c>
      <c r="AB104" s="31">
        <f t="shared" si="24"/>
        <v>0</v>
      </c>
      <c r="AC104" s="129">
        <f t="shared" si="32"/>
        <v>0</v>
      </c>
      <c r="AD104" s="129">
        <f t="shared" si="25"/>
        <v>0</v>
      </c>
      <c r="AE104" s="31">
        <f t="shared" si="26"/>
        <v>0</v>
      </c>
      <c r="AF104" s="31">
        <f t="shared" si="27"/>
        <v>0</v>
      </c>
      <c r="AG104" s="31">
        <f t="shared" si="28"/>
        <v>0</v>
      </c>
      <c r="AH104" s="32" t="str">
        <f t="shared" si="29"/>
        <v>00:00:00</v>
      </c>
      <c r="AI104" s="34">
        <f t="shared" si="30"/>
        <v>0</v>
      </c>
      <c r="XFD104" s="130"/>
    </row>
    <row r="105" spans="1:35 16384:16384" s="30" customFormat="1" ht="15.75" customHeight="1" x14ac:dyDescent="0.15">
      <c r="A105" s="123"/>
      <c r="B105" s="80"/>
      <c r="C105" s="106"/>
      <c r="D105" s="124"/>
      <c r="E105" s="124"/>
      <c r="F105" s="124"/>
      <c r="G105" s="125" t="str">
        <f t="shared" si="31"/>
        <v>00:00:00</v>
      </c>
      <c r="H105" s="124"/>
      <c r="I105" s="80"/>
      <c r="J105" s="80"/>
      <c r="K105" s="109"/>
      <c r="L105" s="110"/>
      <c r="M105" s="126"/>
      <c r="N105" s="110"/>
      <c r="O105" s="127"/>
      <c r="P105" s="128" t="e">
        <f>VLOOKUP(N105,CisacSocietycodes!$A$2:$C$366,2,0)</f>
        <v>#N/A</v>
      </c>
      <c r="Q105" s="120"/>
      <c r="R105" s="31">
        <v>0</v>
      </c>
      <c r="S105" s="32">
        <v>0</v>
      </c>
      <c r="T105" s="32">
        <v>0</v>
      </c>
      <c r="U105" s="31" t="str">
        <f t="shared" si="17"/>
        <v>00</v>
      </c>
      <c r="V105" s="31" t="str">
        <f t="shared" si="18"/>
        <v>00</v>
      </c>
      <c r="W105" s="31" t="str">
        <f t="shared" si="19"/>
        <v>00</v>
      </c>
      <c r="X105" s="33">
        <f t="shared" si="20"/>
        <v>0</v>
      </c>
      <c r="Y105" s="31" t="str">
        <f t="shared" si="21"/>
        <v>00</v>
      </c>
      <c r="Z105" s="31" t="str">
        <f t="shared" si="22"/>
        <v>00</v>
      </c>
      <c r="AA105" s="31" t="str">
        <f t="shared" si="23"/>
        <v>00</v>
      </c>
      <c r="AB105" s="31">
        <f t="shared" si="24"/>
        <v>0</v>
      </c>
      <c r="AC105" s="129">
        <f t="shared" si="32"/>
        <v>0</v>
      </c>
      <c r="AD105" s="129">
        <f t="shared" si="25"/>
        <v>0</v>
      </c>
      <c r="AE105" s="31">
        <f t="shared" si="26"/>
        <v>0</v>
      </c>
      <c r="AF105" s="31">
        <f t="shared" si="27"/>
        <v>0</v>
      </c>
      <c r="AG105" s="31">
        <f t="shared" si="28"/>
        <v>0</v>
      </c>
      <c r="AH105" s="32" t="str">
        <f t="shared" si="29"/>
        <v>00:00:00</v>
      </c>
      <c r="AI105" s="34">
        <f t="shared" si="30"/>
        <v>0</v>
      </c>
      <c r="XFD105" s="130"/>
    </row>
    <row r="106" spans="1:35 16384:16384" s="30" customFormat="1" ht="15.75" customHeight="1" x14ac:dyDescent="0.15">
      <c r="A106" s="123"/>
      <c r="B106" s="80"/>
      <c r="C106" s="106"/>
      <c r="D106" s="124"/>
      <c r="E106" s="124"/>
      <c r="F106" s="124"/>
      <c r="G106" s="125" t="str">
        <f t="shared" si="31"/>
        <v>00:00:00</v>
      </c>
      <c r="H106" s="124"/>
      <c r="I106" s="80"/>
      <c r="J106" s="80"/>
      <c r="K106" s="109"/>
      <c r="L106" s="110"/>
      <c r="M106" s="126"/>
      <c r="N106" s="110"/>
      <c r="O106" s="127"/>
      <c r="P106" s="128" t="e">
        <f>VLOOKUP(N106,CisacSocietycodes!$A$2:$C$366,2,0)</f>
        <v>#N/A</v>
      </c>
      <c r="Q106" s="120"/>
      <c r="R106" s="31">
        <v>0</v>
      </c>
      <c r="S106" s="32">
        <v>0</v>
      </c>
      <c r="T106" s="32">
        <v>0</v>
      </c>
      <c r="U106" s="31" t="str">
        <f t="shared" si="17"/>
        <v>00</v>
      </c>
      <c r="V106" s="31" t="str">
        <f t="shared" si="18"/>
        <v>00</v>
      </c>
      <c r="W106" s="31" t="str">
        <f t="shared" si="19"/>
        <v>00</v>
      </c>
      <c r="X106" s="33">
        <f t="shared" si="20"/>
        <v>0</v>
      </c>
      <c r="Y106" s="31" t="str">
        <f t="shared" si="21"/>
        <v>00</v>
      </c>
      <c r="Z106" s="31" t="str">
        <f t="shared" si="22"/>
        <v>00</v>
      </c>
      <c r="AA106" s="31" t="str">
        <f t="shared" si="23"/>
        <v>00</v>
      </c>
      <c r="AB106" s="31">
        <f t="shared" si="24"/>
        <v>0</v>
      </c>
      <c r="AC106" s="129">
        <f t="shared" si="32"/>
        <v>0</v>
      </c>
      <c r="AD106" s="129">
        <f t="shared" si="25"/>
        <v>0</v>
      </c>
      <c r="AE106" s="31">
        <f t="shared" si="26"/>
        <v>0</v>
      </c>
      <c r="AF106" s="31">
        <f t="shared" si="27"/>
        <v>0</v>
      </c>
      <c r="AG106" s="31">
        <f t="shared" si="28"/>
        <v>0</v>
      </c>
      <c r="AH106" s="32" t="str">
        <f t="shared" si="29"/>
        <v>00:00:00</v>
      </c>
      <c r="AI106" s="34">
        <f t="shared" si="30"/>
        <v>0</v>
      </c>
      <c r="XFD106" s="130"/>
    </row>
    <row r="107" spans="1:35 16384:16384" s="30" customFormat="1" ht="15.75" customHeight="1" x14ac:dyDescent="0.15">
      <c r="A107" s="123"/>
      <c r="B107" s="80"/>
      <c r="C107" s="106"/>
      <c r="D107" s="124"/>
      <c r="E107" s="124"/>
      <c r="F107" s="124"/>
      <c r="G107" s="125" t="str">
        <f t="shared" si="31"/>
        <v>00:00:00</v>
      </c>
      <c r="H107" s="124"/>
      <c r="I107" s="80"/>
      <c r="J107" s="80"/>
      <c r="K107" s="109"/>
      <c r="L107" s="110"/>
      <c r="M107" s="126"/>
      <c r="N107" s="110"/>
      <c r="O107" s="127"/>
      <c r="P107" s="128" t="e">
        <f>VLOOKUP(N107,CisacSocietycodes!$A$2:$C$366,2,0)</f>
        <v>#N/A</v>
      </c>
      <c r="Q107" s="120"/>
      <c r="R107" s="31">
        <v>0</v>
      </c>
      <c r="S107" s="32">
        <v>0</v>
      </c>
      <c r="T107" s="32">
        <v>0</v>
      </c>
      <c r="U107" s="31" t="str">
        <f t="shared" si="17"/>
        <v>00</v>
      </c>
      <c r="V107" s="31" t="str">
        <f t="shared" si="18"/>
        <v>00</v>
      </c>
      <c r="W107" s="31" t="str">
        <f t="shared" si="19"/>
        <v>00</v>
      </c>
      <c r="X107" s="33">
        <f t="shared" si="20"/>
        <v>0</v>
      </c>
      <c r="Y107" s="31" t="str">
        <f t="shared" si="21"/>
        <v>00</v>
      </c>
      <c r="Z107" s="31" t="str">
        <f t="shared" si="22"/>
        <v>00</v>
      </c>
      <c r="AA107" s="31" t="str">
        <f t="shared" si="23"/>
        <v>00</v>
      </c>
      <c r="AB107" s="31">
        <f t="shared" si="24"/>
        <v>0</v>
      </c>
      <c r="AC107" s="129">
        <f t="shared" si="32"/>
        <v>0</v>
      </c>
      <c r="AD107" s="129">
        <f t="shared" si="25"/>
        <v>0</v>
      </c>
      <c r="AE107" s="31">
        <f t="shared" si="26"/>
        <v>0</v>
      </c>
      <c r="AF107" s="31">
        <f t="shared" si="27"/>
        <v>0</v>
      </c>
      <c r="AG107" s="31">
        <f t="shared" si="28"/>
        <v>0</v>
      </c>
      <c r="AH107" s="32" t="str">
        <f t="shared" si="29"/>
        <v>00:00:00</v>
      </c>
      <c r="AI107" s="34">
        <f t="shared" si="30"/>
        <v>0</v>
      </c>
      <c r="XFD107" s="130"/>
    </row>
    <row r="108" spans="1:35 16384:16384" s="30" customFormat="1" ht="15.75" customHeight="1" x14ac:dyDescent="0.15">
      <c r="A108" s="123"/>
      <c r="B108" s="80"/>
      <c r="C108" s="106"/>
      <c r="D108" s="124"/>
      <c r="E108" s="124"/>
      <c r="F108" s="124"/>
      <c r="G108" s="125" t="str">
        <f t="shared" si="31"/>
        <v>00:00:00</v>
      </c>
      <c r="H108" s="124"/>
      <c r="I108" s="80"/>
      <c r="J108" s="80"/>
      <c r="K108" s="109"/>
      <c r="L108" s="110"/>
      <c r="M108" s="126"/>
      <c r="N108" s="110"/>
      <c r="O108" s="127"/>
      <c r="P108" s="128" t="e">
        <f>VLOOKUP(N108,CisacSocietycodes!$A$2:$C$366,2,0)</f>
        <v>#N/A</v>
      </c>
      <c r="Q108" s="120"/>
      <c r="R108" s="31">
        <v>0</v>
      </c>
      <c r="S108" s="32">
        <v>0</v>
      </c>
      <c r="T108" s="32">
        <v>0</v>
      </c>
      <c r="U108" s="31" t="str">
        <f t="shared" si="17"/>
        <v>00</v>
      </c>
      <c r="V108" s="31" t="str">
        <f t="shared" si="18"/>
        <v>00</v>
      </c>
      <c r="W108" s="31" t="str">
        <f t="shared" si="19"/>
        <v>00</v>
      </c>
      <c r="X108" s="33">
        <f t="shared" si="20"/>
        <v>0</v>
      </c>
      <c r="Y108" s="31" t="str">
        <f t="shared" si="21"/>
        <v>00</v>
      </c>
      <c r="Z108" s="31" t="str">
        <f t="shared" si="22"/>
        <v>00</v>
      </c>
      <c r="AA108" s="31" t="str">
        <f t="shared" si="23"/>
        <v>00</v>
      </c>
      <c r="AB108" s="31">
        <f t="shared" si="24"/>
        <v>0</v>
      </c>
      <c r="AC108" s="129">
        <f t="shared" si="32"/>
        <v>0</v>
      </c>
      <c r="AD108" s="129">
        <f t="shared" si="25"/>
        <v>0</v>
      </c>
      <c r="AE108" s="31">
        <f t="shared" si="26"/>
        <v>0</v>
      </c>
      <c r="AF108" s="31">
        <f t="shared" si="27"/>
        <v>0</v>
      </c>
      <c r="AG108" s="31">
        <f t="shared" si="28"/>
        <v>0</v>
      </c>
      <c r="AH108" s="32" t="str">
        <f t="shared" si="29"/>
        <v>00:00:00</v>
      </c>
      <c r="AI108" s="34">
        <f t="shared" si="30"/>
        <v>0</v>
      </c>
      <c r="XFD108" s="130"/>
    </row>
    <row r="109" spans="1:35 16384:16384" s="30" customFormat="1" ht="15.75" customHeight="1" x14ac:dyDescent="0.15">
      <c r="A109" s="123"/>
      <c r="B109" s="80"/>
      <c r="C109" s="106"/>
      <c r="D109" s="124"/>
      <c r="E109" s="124"/>
      <c r="F109" s="124"/>
      <c r="G109" s="125" t="str">
        <f t="shared" si="31"/>
        <v>00:00:00</v>
      </c>
      <c r="H109" s="124"/>
      <c r="I109" s="80"/>
      <c r="J109" s="80"/>
      <c r="K109" s="109"/>
      <c r="L109" s="110"/>
      <c r="M109" s="126"/>
      <c r="N109" s="110"/>
      <c r="O109" s="127"/>
      <c r="P109" s="128" t="e">
        <f>VLOOKUP(N109,CisacSocietycodes!$A$2:$C$366,2,0)</f>
        <v>#N/A</v>
      </c>
      <c r="Q109" s="120"/>
      <c r="R109" s="31">
        <v>0</v>
      </c>
      <c r="S109" s="32">
        <v>0</v>
      </c>
      <c r="T109" s="32">
        <v>0</v>
      </c>
      <c r="U109" s="31" t="str">
        <f t="shared" si="17"/>
        <v>00</v>
      </c>
      <c r="V109" s="31" t="str">
        <f t="shared" si="18"/>
        <v>00</v>
      </c>
      <c r="W109" s="31" t="str">
        <f t="shared" si="19"/>
        <v>00</v>
      </c>
      <c r="X109" s="33">
        <f t="shared" si="20"/>
        <v>0</v>
      </c>
      <c r="Y109" s="31" t="str">
        <f t="shared" si="21"/>
        <v>00</v>
      </c>
      <c r="Z109" s="31" t="str">
        <f t="shared" si="22"/>
        <v>00</v>
      </c>
      <c r="AA109" s="31" t="str">
        <f t="shared" si="23"/>
        <v>00</v>
      </c>
      <c r="AB109" s="31">
        <f t="shared" si="24"/>
        <v>0</v>
      </c>
      <c r="AC109" s="129">
        <f t="shared" si="32"/>
        <v>0</v>
      </c>
      <c r="AD109" s="129">
        <f t="shared" si="25"/>
        <v>0</v>
      </c>
      <c r="AE109" s="31">
        <f t="shared" si="26"/>
        <v>0</v>
      </c>
      <c r="AF109" s="31">
        <f t="shared" si="27"/>
        <v>0</v>
      </c>
      <c r="AG109" s="31">
        <f t="shared" si="28"/>
        <v>0</v>
      </c>
      <c r="AH109" s="32" t="str">
        <f t="shared" si="29"/>
        <v>00:00:00</v>
      </c>
      <c r="AI109" s="34">
        <f t="shared" si="30"/>
        <v>0</v>
      </c>
      <c r="XFD109" s="130"/>
    </row>
    <row r="110" spans="1:35 16384:16384" s="30" customFormat="1" ht="15.75" customHeight="1" x14ac:dyDescent="0.15">
      <c r="A110" s="123"/>
      <c r="B110" s="80"/>
      <c r="C110" s="106"/>
      <c r="D110" s="124"/>
      <c r="E110" s="124"/>
      <c r="F110" s="124"/>
      <c r="G110" s="125" t="str">
        <f t="shared" si="31"/>
        <v>00:00:00</v>
      </c>
      <c r="H110" s="124"/>
      <c r="I110" s="80"/>
      <c r="J110" s="80"/>
      <c r="K110" s="109"/>
      <c r="L110" s="110"/>
      <c r="M110" s="126"/>
      <c r="N110" s="110"/>
      <c r="O110" s="127"/>
      <c r="P110" s="128" t="e">
        <f>VLOOKUP(N110,CisacSocietycodes!$A$2:$C$366,2,0)</f>
        <v>#N/A</v>
      </c>
      <c r="Q110" s="120"/>
      <c r="R110" s="31">
        <v>0</v>
      </c>
      <c r="S110" s="32">
        <v>0</v>
      </c>
      <c r="T110" s="32">
        <v>0</v>
      </c>
      <c r="U110" s="31" t="str">
        <f t="shared" si="17"/>
        <v>00</v>
      </c>
      <c r="V110" s="31" t="str">
        <f t="shared" si="18"/>
        <v>00</v>
      </c>
      <c r="W110" s="31" t="str">
        <f t="shared" si="19"/>
        <v>00</v>
      </c>
      <c r="X110" s="33">
        <f t="shared" si="20"/>
        <v>0</v>
      </c>
      <c r="Y110" s="31" t="str">
        <f t="shared" si="21"/>
        <v>00</v>
      </c>
      <c r="Z110" s="31" t="str">
        <f t="shared" si="22"/>
        <v>00</v>
      </c>
      <c r="AA110" s="31" t="str">
        <f t="shared" si="23"/>
        <v>00</v>
      </c>
      <c r="AB110" s="31">
        <f t="shared" si="24"/>
        <v>0</v>
      </c>
      <c r="AC110" s="129">
        <f t="shared" si="32"/>
        <v>0</v>
      </c>
      <c r="AD110" s="129">
        <f t="shared" si="25"/>
        <v>0</v>
      </c>
      <c r="AE110" s="31">
        <f t="shared" si="26"/>
        <v>0</v>
      </c>
      <c r="AF110" s="31">
        <f t="shared" si="27"/>
        <v>0</v>
      </c>
      <c r="AG110" s="31">
        <f t="shared" si="28"/>
        <v>0</v>
      </c>
      <c r="AH110" s="32" t="str">
        <f t="shared" si="29"/>
        <v>00:00:00</v>
      </c>
      <c r="AI110" s="34">
        <f t="shared" si="30"/>
        <v>0</v>
      </c>
      <c r="XFD110" s="130"/>
    </row>
    <row r="111" spans="1:35 16384:16384" s="30" customFormat="1" ht="15.75" customHeight="1" x14ac:dyDescent="0.15">
      <c r="A111" s="123"/>
      <c r="B111" s="80"/>
      <c r="C111" s="106"/>
      <c r="D111" s="124"/>
      <c r="E111" s="124"/>
      <c r="F111" s="124"/>
      <c r="G111" s="125" t="str">
        <f t="shared" si="31"/>
        <v>00:00:00</v>
      </c>
      <c r="H111" s="124"/>
      <c r="I111" s="80"/>
      <c r="J111" s="80"/>
      <c r="K111" s="109"/>
      <c r="L111" s="110"/>
      <c r="M111" s="126"/>
      <c r="N111" s="110"/>
      <c r="O111" s="127"/>
      <c r="P111" s="128" t="e">
        <f>VLOOKUP(N111,CisacSocietycodes!$A$2:$C$366,2,0)</f>
        <v>#N/A</v>
      </c>
      <c r="Q111" s="120"/>
      <c r="R111" s="31">
        <v>0</v>
      </c>
      <c r="S111" s="32">
        <v>0</v>
      </c>
      <c r="T111" s="32">
        <v>0</v>
      </c>
      <c r="U111" s="31" t="str">
        <f t="shared" si="17"/>
        <v>00</v>
      </c>
      <c r="V111" s="31" t="str">
        <f t="shared" si="18"/>
        <v>00</v>
      </c>
      <c r="W111" s="31" t="str">
        <f t="shared" si="19"/>
        <v>00</v>
      </c>
      <c r="X111" s="33">
        <f t="shared" si="20"/>
        <v>0</v>
      </c>
      <c r="Y111" s="31" t="str">
        <f t="shared" si="21"/>
        <v>00</v>
      </c>
      <c r="Z111" s="31" t="str">
        <f t="shared" si="22"/>
        <v>00</v>
      </c>
      <c r="AA111" s="31" t="str">
        <f t="shared" si="23"/>
        <v>00</v>
      </c>
      <c r="AB111" s="31">
        <f t="shared" si="24"/>
        <v>0</v>
      </c>
      <c r="AC111" s="129">
        <f t="shared" si="32"/>
        <v>0</v>
      </c>
      <c r="AD111" s="129">
        <f t="shared" si="25"/>
        <v>0</v>
      </c>
      <c r="AE111" s="31">
        <f t="shared" si="26"/>
        <v>0</v>
      </c>
      <c r="AF111" s="31">
        <f t="shared" si="27"/>
        <v>0</v>
      </c>
      <c r="AG111" s="31">
        <f t="shared" si="28"/>
        <v>0</v>
      </c>
      <c r="AH111" s="32" t="str">
        <f t="shared" si="29"/>
        <v>00:00:00</v>
      </c>
      <c r="AI111" s="34">
        <f t="shared" si="30"/>
        <v>0</v>
      </c>
      <c r="XFD111" s="130"/>
    </row>
    <row r="112" spans="1:35 16384:16384" s="30" customFormat="1" ht="15.75" customHeight="1" x14ac:dyDescent="0.15">
      <c r="A112" s="123"/>
      <c r="B112" s="80"/>
      <c r="C112" s="106"/>
      <c r="D112" s="124"/>
      <c r="E112" s="124"/>
      <c r="F112" s="124"/>
      <c r="G112" s="125" t="str">
        <f t="shared" si="31"/>
        <v>00:00:00</v>
      </c>
      <c r="H112" s="124"/>
      <c r="I112" s="80"/>
      <c r="J112" s="80"/>
      <c r="K112" s="109"/>
      <c r="L112" s="110"/>
      <c r="M112" s="126"/>
      <c r="N112" s="110"/>
      <c r="O112" s="127"/>
      <c r="P112" s="128" t="e">
        <f>VLOOKUP(N112,CisacSocietycodes!$A$2:$C$366,2,0)</f>
        <v>#N/A</v>
      </c>
      <c r="Q112" s="120"/>
      <c r="R112" s="31">
        <v>0</v>
      </c>
      <c r="S112" s="32">
        <v>0</v>
      </c>
      <c r="T112" s="32">
        <v>0</v>
      </c>
      <c r="U112" s="31" t="str">
        <f t="shared" si="17"/>
        <v>00</v>
      </c>
      <c r="V112" s="31" t="str">
        <f t="shared" si="18"/>
        <v>00</v>
      </c>
      <c r="W112" s="31" t="str">
        <f t="shared" si="19"/>
        <v>00</v>
      </c>
      <c r="X112" s="33">
        <f t="shared" si="20"/>
        <v>0</v>
      </c>
      <c r="Y112" s="31" t="str">
        <f t="shared" si="21"/>
        <v>00</v>
      </c>
      <c r="Z112" s="31" t="str">
        <f t="shared" si="22"/>
        <v>00</v>
      </c>
      <c r="AA112" s="31" t="str">
        <f t="shared" si="23"/>
        <v>00</v>
      </c>
      <c r="AB112" s="31">
        <f t="shared" si="24"/>
        <v>0</v>
      </c>
      <c r="AC112" s="129">
        <f t="shared" si="32"/>
        <v>0</v>
      </c>
      <c r="AD112" s="129">
        <f t="shared" si="25"/>
        <v>0</v>
      </c>
      <c r="AE112" s="31">
        <f t="shared" si="26"/>
        <v>0</v>
      </c>
      <c r="AF112" s="31">
        <f t="shared" si="27"/>
        <v>0</v>
      </c>
      <c r="AG112" s="31">
        <f t="shared" si="28"/>
        <v>0</v>
      </c>
      <c r="AH112" s="32" t="str">
        <f t="shared" si="29"/>
        <v>00:00:00</v>
      </c>
      <c r="AI112" s="34">
        <f t="shared" si="30"/>
        <v>0</v>
      </c>
      <c r="XFD112" s="130"/>
    </row>
    <row r="113" spans="1:35 16384:16384" s="30" customFormat="1" ht="15.75" customHeight="1" x14ac:dyDescent="0.15">
      <c r="A113" s="123"/>
      <c r="B113" s="80"/>
      <c r="C113" s="106"/>
      <c r="D113" s="124"/>
      <c r="E113" s="124"/>
      <c r="F113" s="124"/>
      <c r="G113" s="125" t="str">
        <f t="shared" si="31"/>
        <v>00:00:00</v>
      </c>
      <c r="H113" s="124"/>
      <c r="I113" s="80"/>
      <c r="J113" s="80"/>
      <c r="K113" s="109"/>
      <c r="L113" s="110"/>
      <c r="M113" s="126"/>
      <c r="N113" s="110"/>
      <c r="O113" s="127"/>
      <c r="P113" s="128" t="e">
        <f>VLOOKUP(N113,CisacSocietycodes!$A$2:$C$366,2,0)</f>
        <v>#N/A</v>
      </c>
      <c r="Q113" s="120"/>
      <c r="R113" s="31">
        <v>0</v>
      </c>
      <c r="S113" s="32">
        <v>0</v>
      </c>
      <c r="T113" s="32">
        <v>0</v>
      </c>
      <c r="U113" s="31" t="str">
        <f t="shared" si="17"/>
        <v>00</v>
      </c>
      <c r="V113" s="31" t="str">
        <f t="shared" si="18"/>
        <v>00</v>
      </c>
      <c r="W113" s="31" t="str">
        <f t="shared" si="19"/>
        <v>00</v>
      </c>
      <c r="X113" s="33">
        <f t="shared" si="20"/>
        <v>0</v>
      </c>
      <c r="Y113" s="31" t="str">
        <f t="shared" si="21"/>
        <v>00</v>
      </c>
      <c r="Z113" s="31" t="str">
        <f t="shared" si="22"/>
        <v>00</v>
      </c>
      <c r="AA113" s="31" t="str">
        <f t="shared" si="23"/>
        <v>00</v>
      </c>
      <c r="AB113" s="31">
        <f t="shared" si="24"/>
        <v>0</v>
      </c>
      <c r="AC113" s="129">
        <f t="shared" si="32"/>
        <v>0</v>
      </c>
      <c r="AD113" s="129">
        <f t="shared" si="25"/>
        <v>0</v>
      </c>
      <c r="AE113" s="31">
        <f t="shared" si="26"/>
        <v>0</v>
      </c>
      <c r="AF113" s="31">
        <f t="shared" si="27"/>
        <v>0</v>
      </c>
      <c r="AG113" s="31">
        <f t="shared" si="28"/>
        <v>0</v>
      </c>
      <c r="AH113" s="32" t="str">
        <f t="shared" si="29"/>
        <v>00:00:00</v>
      </c>
      <c r="AI113" s="34">
        <f t="shared" si="30"/>
        <v>0</v>
      </c>
      <c r="XFD113" s="130"/>
    </row>
    <row r="114" spans="1:35 16384:16384" s="30" customFormat="1" ht="15.75" customHeight="1" x14ac:dyDescent="0.15">
      <c r="A114" s="123"/>
      <c r="B114" s="80"/>
      <c r="C114" s="106"/>
      <c r="D114" s="124"/>
      <c r="E114" s="124"/>
      <c r="F114" s="124"/>
      <c r="G114" s="125" t="str">
        <f t="shared" si="31"/>
        <v>00:00:00</v>
      </c>
      <c r="H114" s="124"/>
      <c r="I114" s="80"/>
      <c r="J114" s="80"/>
      <c r="K114" s="109"/>
      <c r="L114" s="110"/>
      <c r="M114" s="126"/>
      <c r="N114" s="110"/>
      <c r="O114" s="127"/>
      <c r="P114" s="128" t="e">
        <f>VLOOKUP(N114,CisacSocietycodes!$A$2:$C$366,2,0)</f>
        <v>#N/A</v>
      </c>
      <c r="Q114" s="120"/>
      <c r="R114" s="31">
        <v>0</v>
      </c>
      <c r="S114" s="32">
        <v>0</v>
      </c>
      <c r="T114" s="32">
        <v>0</v>
      </c>
      <c r="U114" s="31" t="str">
        <f t="shared" si="17"/>
        <v>00</v>
      </c>
      <c r="V114" s="31" t="str">
        <f t="shared" si="18"/>
        <v>00</v>
      </c>
      <c r="W114" s="31" t="str">
        <f t="shared" si="19"/>
        <v>00</v>
      </c>
      <c r="X114" s="33">
        <f t="shared" si="20"/>
        <v>0</v>
      </c>
      <c r="Y114" s="31" t="str">
        <f t="shared" si="21"/>
        <v>00</v>
      </c>
      <c r="Z114" s="31" t="str">
        <f t="shared" si="22"/>
        <v>00</v>
      </c>
      <c r="AA114" s="31" t="str">
        <f t="shared" si="23"/>
        <v>00</v>
      </c>
      <c r="AB114" s="31">
        <f t="shared" si="24"/>
        <v>0</v>
      </c>
      <c r="AC114" s="129">
        <f t="shared" si="32"/>
        <v>0</v>
      </c>
      <c r="AD114" s="129">
        <f t="shared" si="25"/>
        <v>0</v>
      </c>
      <c r="AE114" s="31">
        <f t="shared" si="26"/>
        <v>0</v>
      </c>
      <c r="AF114" s="31">
        <f t="shared" si="27"/>
        <v>0</v>
      </c>
      <c r="AG114" s="31">
        <f t="shared" si="28"/>
        <v>0</v>
      </c>
      <c r="AH114" s="32" t="str">
        <f t="shared" si="29"/>
        <v>00:00:00</v>
      </c>
      <c r="AI114" s="34">
        <f t="shared" si="30"/>
        <v>0</v>
      </c>
      <c r="XFD114" s="130"/>
    </row>
    <row r="115" spans="1:35 16384:16384" s="30" customFormat="1" ht="15.75" customHeight="1" x14ac:dyDescent="0.15">
      <c r="A115" s="123"/>
      <c r="B115" s="80"/>
      <c r="C115" s="106"/>
      <c r="D115" s="124"/>
      <c r="E115" s="124"/>
      <c r="F115" s="124"/>
      <c r="G115" s="125" t="str">
        <f t="shared" si="31"/>
        <v>00:00:00</v>
      </c>
      <c r="H115" s="124"/>
      <c r="I115" s="80"/>
      <c r="J115" s="80"/>
      <c r="K115" s="109"/>
      <c r="L115" s="110"/>
      <c r="M115" s="126"/>
      <c r="N115" s="110"/>
      <c r="O115" s="127"/>
      <c r="P115" s="128" t="e">
        <f>VLOOKUP(N115,CisacSocietycodes!$A$2:$C$366,2,0)</f>
        <v>#N/A</v>
      </c>
      <c r="Q115" s="120"/>
      <c r="R115" s="31">
        <v>0</v>
      </c>
      <c r="S115" s="32">
        <v>0</v>
      </c>
      <c r="T115" s="32">
        <v>0</v>
      </c>
      <c r="U115" s="31" t="str">
        <f t="shared" si="17"/>
        <v>00</v>
      </c>
      <c r="V115" s="31" t="str">
        <f t="shared" si="18"/>
        <v>00</v>
      </c>
      <c r="W115" s="31" t="str">
        <f t="shared" si="19"/>
        <v>00</v>
      </c>
      <c r="X115" s="33">
        <f t="shared" si="20"/>
        <v>0</v>
      </c>
      <c r="Y115" s="31" t="str">
        <f t="shared" si="21"/>
        <v>00</v>
      </c>
      <c r="Z115" s="31" t="str">
        <f t="shared" si="22"/>
        <v>00</v>
      </c>
      <c r="AA115" s="31" t="str">
        <f t="shared" si="23"/>
        <v>00</v>
      </c>
      <c r="AB115" s="31">
        <f t="shared" si="24"/>
        <v>0</v>
      </c>
      <c r="AC115" s="129">
        <f t="shared" si="32"/>
        <v>0</v>
      </c>
      <c r="AD115" s="129">
        <f t="shared" si="25"/>
        <v>0</v>
      </c>
      <c r="AE115" s="31">
        <f t="shared" si="26"/>
        <v>0</v>
      </c>
      <c r="AF115" s="31">
        <f t="shared" si="27"/>
        <v>0</v>
      </c>
      <c r="AG115" s="31">
        <f t="shared" si="28"/>
        <v>0</v>
      </c>
      <c r="AH115" s="32" t="str">
        <f t="shared" si="29"/>
        <v>00:00:00</v>
      </c>
      <c r="AI115" s="34">
        <f t="shared" si="30"/>
        <v>0</v>
      </c>
      <c r="XFD115" s="130"/>
    </row>
    <row r="116" spans="1:35 16384:16384" s="30" customFormat="1" ht="15.75" customHeight="1" x14ac:dyDescent="0.15">
      <c r="A116" s="123"/>
      <c r="B116" s="80"/>
      <c r="C116" s="106"/>
      <c r="D116" s="124"/>
      <c r="E116" s="124"/>
      <c r="F116" s="124"/>
      <c r="G116" s="125" t="str">
        <f t="shared" si="31"/>
        <v>00:00:00</v>
      </c>
      <c r="H116" s="124"/>
      <c r="I116" s="80"/>
      <c r="J116" s="80"/>
      <c r="K116" s="109"/>
      <c r="L116" s="110"/>
      <c r="M116" s="126"/>
      <c r="N116" s="110"/>
      <c r="O116" s="127"/>
      <c r="P116" s="128" t="e">
        <f>VLOOKUP(N116,CisacSocietycodes!$A$2:$C$366,2,0)</f>
        <v>#N/A</v>
      </c>
      <c r="Q116" s="120"/>
      <c r="R116" s="31">
        <v>0</v>
      </c>
      <c r="S116" s="32">
        <v>0</v>
      </c>
      <c r="T116" s="32">
        <v>0</v>
      </c>
      <c r="U116" s="31" t="str">
        <f t="shared" si="17"/>
        <v>00</v>
      </c>
      <c r="V116" s="31" t="str">
        <f t="shared" si="18"/>
        <v>00</v>
      </c>
      <c r="W116" s="31" t="str">
        <f t="shared" si="19"/>
        <v>00</v>
      </c>
      <c r="X116" s="33">
        <f t="shared" si="20"/>
        <v>0</v>
      </c>
      <c r="Y116" s="31" t="str">
        <f t="shared" si="21"/>
        <v>00</v>
      </c>
      <c r="Z116" s="31" t="str">
        <f t="shared" si="22"/>
        <v>00</v>
      </c>
      <c r="AA116" s="31" t="str">
        <f t="shared" si="23"/>
        <v>00</v>
      </c>
      <c r="AB116" s="31">
        <f t="shared" si="24"/>
        <v>0</v>
      </c>
      <c r="AC116" s="129">
        <f t="shared" si="32"/>
        <v>0</v>
      </c>
      <c r="AD116" s="129">
        <f t="shared" si="25"/>
        <v>0</v>
      </c>
      <c r="AE116" s="31">
        <f t="shared" si="26"/>
        <v>0</v>
      </c>
      <c r="AF116" s="31">
        <f t="shared" si="27"/>
        <v>0</v>
      </c>
      <c r="AG116" s="31">
        <f t="shared" si="28"/>
        <v>0</v>
      </c>
      <c r="AH116" s="32" t="str">
        <f t="shared" si="29"/>
        <v>00:00:00</v>
      </c>
      <c r="AI116" s="34">
        <f t="shared" si="30"/>
        <v>0</v>
      </c>
      <c r="XFD116" s="130"/>
    </row>
    <row r="117" spans="1:35 16384:16384" s="30" customFormat="1" ht="15.75" customHeight="1" x14ac:dyDescent="0.15">
      <c r="A117" s="123"/>
      <c r="B117" s="80"/>
      <c r="C117" s="106"/>
      <c r="D117" s="124"/>
      <c r="E117" s="124"/>
      <c r="F117" s="124"/>
      <c r="G117" s="125" t="str">
        <f t="shared" si="31"/>
        <v>00:00:00</v>
      </c>
      <c r="H117" s="124"/>
      <c r="I117" s="80"/>
      <c r="J117" s="80"/>
      <c r="K117" s="109"/>
      <c r="L117" s="110"/>
      <c r="M117" s="126"/>
      <c r="N117" s="110"/>
      <c r="O117" s="127"/>
      <c r="P117" s="128" t="e">
        <f>VLOOKUP(N117,CisacSocietycodes!$A$2:$C$366,2,0)</f>
        <v>#N/A</v>
      </c>
      <c r="Q117" s="120"/>
      <c r="R117" s="31">
        <v>0</v>
      </c>
      <c r="S117" s="32">
        <v>0</v>
      </c>
      <c r="T117" s="32">
        <v>0</v>
      </c>
      <c r="U117" s="31" t="str">
        <f t="shared" si="17"/>
        <v>00</v>
      </c>
      <c r="V117" s="31" t="str">
        <f t="shared" si="18"/>
        <v>00</v>
      </c>
      <c r="W117" s="31" t="str">
        <f t="shared" si="19"/>
        <v>00</v>
      </c>
      <c r="X117" s="33">
        <f t="shared" si="20"/>
        <v>0</v>
      </c>
      <c r="Y117" s="31" t="str">
        <f t="shared" si="21"/>
        <v>00</v>
      </c>
      <c r="Z117" s="31" t="str">
        <f t="shared" si="22"/>
        <v>00</v>
      </c>
      <c r="AA117" s="31" t="str">
        <f t="shared" si="23"/>
        <v>00</v>
      </c>
      <c r="AB117" s="31">
        <f t="shared" si="24"/>
        <v>0</v>
      </c>
      <c r="AC117" s="129">
        <f t="shared" si="32"/>
        <v>0</v>
      </c>
      <c r="AD117" s="129">
        <f t="shared" si="25"/>
        <v>0</v>
      </c>
      <c r="AE117" s="31">
        <f t="shared" si="26"/>
        <v>0</v>
      </c>
      <c r="AF117" s="31">
        <f t="shared" si="27"/>
        <v>0</v>
      </c>
      <c r="AG117" s="31">
        <f t="shared" si="28"/>
        <v>0</v>
      </c>
      <c r="AH117" s="32" t="str">
        <f t="shared" si="29"/>
        <v>00:00:00</v>
      </c>
      <c r="AI117" s="34">
        <f t="shared" si="30"/>
        <v>0</v>
      </c>
      <c r="XFD117" s="130"/>
    </row>
    <row r="118" spans="1:35 16384:16384" s="30" customFormat="1" ht="15.75" customHeight="1" x14ac:dyDescent="0.15">
      <c r="A118" s="123"/>
      <c r="B118" s="80"/>
      <c r="C118" s="106"/>
      <c r="D118" s="124"/>
      <c r="E118" s="124"/>
      <c r="F118" s="124"/>
      <c r="G118" s="125" t="str">
        <f t="shared" si="31"/>
        <v>00:00:00</v>
      </c>
      <c r="H118" s="124"/>
      <c r="I118" s="80"/>
      <c r="J118" s="80"/>
      <c r="K118" s="109"/>
      <c r="L118" s="110"/>
      <c r="M118" s="126"/>
      <c r="N118" s="110"/>
      <c r="O118" s="127"/>
      <c r="P118" s="128" t="e">
        <f>VLOOKUP(N118,CisacSocietycodes!$A$2:$C$366,2,0)</f>
        <v>#N/A</v>
      </c>
      <c r="Q118" s="120"/>
      <c r="R118" s="31">
        <v>0</v>
      </c>
      <c r="S118" s="32">
        <v>0</v>
      </c>
      <c r="T118" s="32">
        <v>0</v>
      </c>
      <c r="U118" s="31" t="str">
        <f t="shared" si="17"/>
        <v>00</v>
      </c>
      <c r="V118" s="31" t="str">
        <f t="shared" si="18"/>
        <v>00</v>
      </c>
      <c r="W118" s="31" t="str">
        <f t="shared" si="19"/>
        <v>00</v>
      </c>
      <c r="X118" s="33">
        <f t="shared" si="20"/>
        <v>0</v>
      </c>
      <c r="Y118" s="31" t="str">
        <f t="shared" si="21"/>
        <v>00</v>
      </c>
      <c r="Z118" s="31" t="str">
        <f t="shared" si="22"/>
        <v>00</v>
      </c>
      <c r="AA118" s="31" t="str">
        <f t="shared" si="23"/>
        <v>00</v>
      </c>
      <c r="AB118" s="31">
        <f t="shared" si="24"/>
        <v>0</v>
      </c>
      <c r="AC118" s="129">
        <f t="shared" si="32"/>
        <v>0</v>
      </c>
      <c r="AD118" s="129">
        <f t="shared" si="25"/>
        <v>0</v>
      </c>
      <c r="AE118" s="31">
        <f t="shared" si="26"/>
        <v>0</v>
      </c>
      <c r="AF118" s="31">
        <f t="shared" si="27"/>
        <v>0</v>
      </c>
      <c r="AG118" s="31">
        <f t="shared" si="28"/>
        <v>0</v>
      </c>
      <c r="AH118" s="32" t="str">
        <f t="shared" si="29"/>
        <v>00:00:00</v>
      </c>
      <c r="AI118" s="34">
        <f t="shared" si="30"/>
        <v>0</v>
      </c>
      <c r="XFD118" s="130"/>
    </row>
    <row r="119" spans="1:35 16384:16384" s="30" customFormat="1" ht="15.75" customHeight="1" x14ac:dyDescent="0.15">
      <c r="A119" s="123"/>
      <c r="B119" s="80"/>
      <c r="C119" s="106"/>
      <c r="D119" s="124"/>
      <c r="E119" s="124"/>
      <c r="F119" s="124"/>
      <c r="G119" s="125" t="str">
        <f t="shared" si="31"/>
        <v>00:00:00</v>
      </c>
      <c r="H119" s="124"/>
      <c r="I119" s="80"/>
      <c r="J119" s="80"/>
      <c r="K119" s="109"/>
      <c r="L119" s="110"/>
      <c r="M119" s="126"/>
      <c r="N119" s="110"/>
      <c r="O119" s="127"/>
      <c r="P119" s="128" t="e">
        <f>VLOOKUP(N119,CisacSocietycodes!$A$2:$C$366,2,0)</f>
        <v>#N/A</v>
      </c>
      <c r="Q119" s="120"/>
      <c r="R119" s="31">
        <v>0</v>
      </c>
      <c r="S119" s="32">
        <v>0</v>
      </c>
      <c r="T119" s="32">
        <v>0</v>
      </c>
      <c r="U119" s="31" t="str">
        <f t="shared" si="17"/>
        <v>00</v>
      </c>
      <c r="V119" s="31" t="str">
        <f t="shared" si="18"/>
        <v>00</v>
      </c>
      <c r="W119" s="31" t="str">
        <f t="shared" si="19"/>
        <v>00</v>
      </c>
      <c r="X119" s="33">
        <f t="shared" si="20"/>
        <v>0</v>
      </c>
      <c r="Y119" s="31" t="str">
        <f t="shared" si="21"/>
        <v>00</v>
      </c>
      <c r="Z119" s="31" t="str">
        <f t="shared" si="22"/>
        <v>00</v>
      </c>
      <c r="AA119" s="31" t="str">
        <f t="shared" si="23"/>
        <v>00</v>
      </c>
      <c r="AB119" s="31">
        <f t="shared" si="24"/>
        <v>0</v>
      </c>
      <c r="AC119" s="129">
        <f t="shared" si="32"/>
        <v>0</v>
      </c>
      <c r="AD119" s="129">
        <f t="shared" si="25"/>
        <v>0</v>
      </c>
      <c r="AE119" s="31">
        <f t="shared" si="26"/>
        <v>0</v>
      </c>
      <c r="AF119" s="31">
        <f t="shared" si="27"/>
        <v>0</v>
      </c>
      <c r="AG119" s="31">
        <f t="shared" si="28"/>
        <v>0</v>
      </c>
      <c r="AH119" s="32" t="str">
        <f t="shared" si="29"/>
        <v>00:00:00</v>
      </c>
      <c r="AI119" s="34">
        <f t="shared" si="30"/>
        <v>0</v>
      </c>
      <c r="XFD119" s="130"/>
    </row>
    <row r="120" spans="1:35 16384:16384" s="30" customFormat="1" ht="15.75" customHeight="1" x14ac:dyDescent="0.15">
      <c r="A120" s="123"/>
      <c r="B120" s="80"/>
      <c r="C120" s="106"/>
      <c r="D120" s="124"/>
      <c r="E120" s="124"/>
      <c r="F120" s="124"/>
      <c r="G120" s="125" t="str">
        <f t="shared" si="31"/>
        <v>00:00:00</v>
      </c>
      <c r="H120" s="124"/>
      <c r="I120" s="80"/>
      <c r="J120" s="80"/>
      <c r="K120" s="109"/>
      <c r="L120" s="110"/>
      <c r="M120" s="126"/>
      <c r="N120" s="110"/>
      <c r="O120" s="127"/>
      <c r="P120" s="128" t="e">
        <f>VLOOKUP(N120,CisacSocietycodes!$A$2:$C$366,2,0)</f>
        <v>#N/A</v>
      </c>
      <c r="Q120" s="120"/>
      <c r="R120" s="31">
        <v>0</v>
      </c>
      <c r="S120" s="32">
        <v>0</v>
      </c>
      <c r="T120" s="32">
        <v>0</v>
      </c>
      <c r="U120" s="31" t="str">
        <f t="shared" si="17"/>
        <v>00</v>
      </c>
      <c r="V120" s="31" t="str">
        <f t="shared" si="18"/>
        <v>00</v>
      </c>
      <c r="W120" s="31" t="str">
        <f t="shared" si="19"/>
        <v>00</v>
      </c>
      <c r="X120" s="33">
        <f t="shared" si="20"/>
        <v>0</v>
      </c>
      <c r="Y120" s="31" t="str">
        <f t="shared" si="21"/>
        <v>00</v>
      </c>
      <c r="Z120" s="31" t="str">
        <f t="shared" si="22"/>
        <v>00</v>
      </c>
      <c r="AA120" s="31" t="str">
        <f t="shared" si="23"/>
        <v>00</v>
      </c>
      <c r="AB120" s="31">
        <f t="shared" si="24"/>
        <v>0</v>
      </c>
      <c r="AC120" s="129">
        <f t="shared" si="32"/>
        <v>0</v>
      </c>
      <c r="AD120" s="129">
        <f t="shared" si="25"/>
        <v>0</v>
      </c>
      <c r="AE120" s="31">
        <f t="shared" si="26"/>
        <v>0</v>
      </c>
      <c r="AF120" s="31">
        <f t="shared" si="27"/>
        <v>0</v>
      </c>
      <c r="AG120" s="31">
        <f t="shared" si="28"/>
        <v>0</v>
      </c>
      <c r="AH120" s="32" t="str">
        <f t="shared" si="29"/>
        <v>00:00:00</v>
      </c>
      <c r="AI120" s="34">
        <f t="shared" si="30"/>
        <v>0</v>
      </c>
      <c r="XFD120" s="130"/>
    </row>
    <row r="121" spans="1:35 16384:16384" s="30" customFormat="1" ht="15.75" customHeight="1" x14ac:dyDescent="0.15">
      <c r="A121" s="123"/>
      <c r="B121" s="80"/>
      <c r="C121" s="106"/>
      <c r="D121" s="124"/>
      <c r="E121" s="124"/>
      <c r="F121" s="124"/>
      <c r="G121" s="125" t="str">
        <f t="shared" si="31"/>
        <v>00:00:00</v>
      </c>
      <c r="H121" s="124"/>
      <c r="I121" s="80"/>
      <c r="J121" s="80"/>
      <c r="K121" s="109"/>
      <c r="L121" s="110"/>
      <c r="M121" s="126"/>
      <c r="N121" s="110"/>
      <c r="O121" s="127"/>
      <c r="P121" s="128" t="e">
        <f>VLOOKUP(N121,CisacSocietycodes!$A$2:$C$366,2,0)</f>
        <v>#N/A</v>
      </c>
      <c r="Q121" s="120"/>
      <c r="R121" s="31">
        <v>0</v>
      </c>
      <c r="S121" s="32">
        <v>0</v>
      </c>
      <c r="T121" s="32">
        <v>0</v>
      </c>
      <c r="U121" s="31" t="str">
        <f t="shared" si="17"/>
        <v>00</v>
      </c>
      <c r="V121" s="31" t="str">
        <f t="shared" si="18"/>
        <v>00</v>
      </c>
      <c r="W121" s="31" t="str">
        <f t="shared" si="19"/>
        <v>00</v>
      </c>
      <c r="X121" s="33">
        <f t="shared" si="20"/>
        <v>0</v>
      </c>
      <c r="Y121" s="31" t="str">
        <f t="shared" si="21"/>
        <v>00</v>
      </c>
      <c r="Z121" s="31" t="str">
        <f t="shared" si="22"/>
        <v>00</v>
      </c>
      <c r="AA121" s="31" t="str">
        <f t="shared" si="23"/>
        <v>00</v>
      </c>
      <c r="AB121" s="31">
        <f t="shared" si="24"/>
        <v>0</v>
      </c>
      <c r="AC121" s="129">
        <f t="shared" si="32"/>
        <v>0</v>
      </c>
      <c r="AD121" s="129">
        <f t="shared" si="25"/>
        <v>0</v>
      </c>
      <c r="AE121" s="31">
        <f t="shared" si="26"/>
        <v>0</v>
      </c>
      <c r="AF121" s="31">
        <f t="shared" si="27"/>
        <v>0</v>
      </c>
      <c r="AG121" s="31">
        <f t="shared" si="28"/>
        <v>0</v>
      </c>
      <c r="AH121" s="32" t="str">
        <f t="shared" si="29"/>
        <v>00:00:00</v>
      </c>
      <c r="AI121" s="34">
        <f t="shared" si="30"/>
        <v>0</v>
      </c>
      <c r="XFD121" s="130"/>
    </row>
    <row r="122" spans="1:35 16384:16384" s="30" customFormat="1" ht="15.75" customHeight="1" x14ac:dyDescent="0.15">
      <c r="A122" s="123"/>
      <c r="B122" s="80"/>
      <c r="C122" s="106"/>
      <c r="D122" s="124"/>
      <c r="E122" s="124"/>
      <c r="F122" s="124"/>
      <c r="G122" s="125" t="str">
        <f t="shared" si="31"/>
        <v>00:00:00</v>
      </c>
      <c r="H122" s="124"/>
      <c r="I122" s="80"/>
      <c r="J122" s="80"/>
      <c r="K122" s="109"/>
      <c r="L122" s="110"/>
      <c r="M122" s="126"/>
      <c r="N122" s="110"/>
      <c r="O122" s="127"/>
      <c r="P122" s="128" t="e">
        <f>VLOOKUP(N122,CisacSocietycodes!$A$2:$C$366,2,0)</f>
        <v>#N/A</v>
      </c>
      <c r="Q122" s="120"/>
      <c r="R122" s="31">
        <v>0</v>
      </c>
      <c r="S122" s="32">
        <v>0</v>
      </c>
      <c r="T122" s="32">
        <v>0</v>
      </c>
      <c r="U122" s="31" t="str">
        <f t="shared" si="17"/>
        <v>00</v>
      </c>
      <c r="V122" s="31" t="str">
        <f t="shared" si="18"/>
        <v>00</v>
      </c>
      <c r="W122" s="31" t="str">
        <f t="shared" si="19"/>
        <v>00</v>
      </c>
      <c r="X122" s="33">
        <f t="shared" si="20"/>
        <v>0</v>
      </c>
      <c r="Y122" s="31" t="str">
        <f t="shared" si="21"/>
        <v>00</v>
      </c>
      <c r="Z122" s="31" t="str">
        <f t="shared" si="22"/>
        <v>00</v>
      </c>
      <c r="AA122" s="31" t="str">
        <f t="shared" si="23"/>
        <v>00</v>
      </c>
      <c r="AB122" s="31">
        <f t="shared" si="24"/>
        <v>0</v>
      </c>
      <c r="AC122" s="129">
        <f t="shared" si="32"/>
        <v>0</v>
      </c>
      <c r="AD122" s="129">
        <f t="shared" si="25"/>
        <v>0</v>
      </c>
      <c r="AE122" s="31">
        <f t="shared" si="26"/>
        <v>0</v>
      </c>
      <c r="AF122" s="31">
        <f t="shared" si="27"/>
        <v>0</v>
      </c>
      <c r="AG122" s="31">
        <f t="shared" si="28"/>
        <v>0</v>
      </c>
      <c r="AH122" s="32" t="str">
        <f t="shared" si="29"/>
        <v>00:00:00</v>
      </c>
      <c r="AI122" s="34">
        <f t="shared" si="30"/>
        <v>0</v>
      </c>
      <c r="XFD122" s="130"/>
    </row>
    <row r="123" spans="1:35 16384:16384" s="30" customFormat="1" ht="15.75" customHeight="1" x14ac:dyDescent="0.15">
      <c r="A123" s="123"/>
      <c r="B123" s="80"/>
      <c r="C123" s="106"/>
      <c r="D123" s="124"/>
      <c r="E123" s="124"/>
      <c r="F123" s="124"/>
      <c r="G123" s="125" t="str">
        <f t="shared" si="31"/>
        <v>00:00:00</v>
      </c>
      <c r="H123" s="124"/>
      <c r="I123" s="80"/>
      <c r="J123" s="80"/>
      <c r="K123" s="109"/>
      <c r="L123" s="110"/>
      <c r="M123" s="126"/>
      <c r="N123" s="110"/>
      <c r="O123" s="127"/>
      <c r="P123" s="128" t="e">
        <f>VLOOKUP(N123,CisacSocietycodes!$A$2:$C$366,2,0)</f>
        <v>#N/A</v>
      </c>
      <c r="Q123" s="120"/>
      <c r="R123" s="31">
        <v>0</v>
      </c>
      <c r="S123" s="32">
        <v>0</v>
      </c>
      <c r="T123" s="32">
        <v>0</v>
      </c>
      <c r="U123" s="31" t="str">
        <f t="shared" si="17"/>
        <v>00</v>
      </c>
      <c r="V123" s="31" t="str">
        <f t="shared" si="18"/>
        <v>00</v>
      </c>
      <c r="W123" s="31" t="str">
        <f t="shared" si="19"/>
        <v>00</v>
      </c>
      <c r="X123" s="33">
        <f t="shared" si="20"/>
        <v>0</v>
      </c>
      <c r="Y123" s="31" t="str">
        <f t="shared" si="21"/>
        <v>00</v>
      </c>
      <c r="Z123" s="31" t="str">
        <f t="shared" si="22"/>
        <v>00</v>
      </c>
      <c r="AA123" s="31" t="str">
        <f t="shared" si="23"/>
        <v>00</v>
      </c>
      <c r="AB123" s="31">
        <f t="shared" si="24"/>
        <v>0</v>
      </c>
      <c r="AC123" s="129">
        <f t="shared" si="32"/>
        <v>0</v>
      </c>
      <c r="AD123" s="129">
        <f t="shared" si="25"/>
        <v>0</v>
      </c>
      <c r="AE123" s="31">
        <f t="shared" si="26"/>
        <v>0</v>
      </c>
      <c r="AF123" s="31">
        <f t="shared" si="27"/>
        <v>0</v>
      </c>
      <c r="AG123" s="31">
        <f t="shared" si="28"/>
        <v>0</v>
      </c>
      <c r="AH123" s="32" t="str">
        <f t="shared" si="29"/>
        <v>00:00:00</v>
      </c>
      <c r="AI123" s="34">
        <f t="shared" si="30"/>
        <v>0</v>
      </c>
      <c r="XFD123" s="130"/>
    </row>
    <row r="124" spans="1:35 16384:16384" s="30" customFormat="1" ht="15.75" customHeight="1" x14ac:dyDescent="0.15">
      <c r="A124" s="123"/>
      <c r="B124" s="80"/>
      <c r="C124" s="106"/>
      <c r="D124" s="124"/>
      <c r="E124" s="124"/>
      <c r="F124" s="124"/>
      <c r="G124" s="125" t="str">
        <f t="shared" si="31"/>
        <v>00:00:00</v>
      </c>
      <c r="H124" s="124"/>
      <c r="I124" s="80"/>
      <c r="J124" s="80"/>
      <c r="K124" s="109"/>
      <c r="L124" s="110"/>
      <c r="M124" s="126"/>
      <c r="N124" s="110"/>
      <c r="O124" s="127"/>
      <c r="P124" s="128" t="e">
        <f>VLOOKUP(N124,CisacSocietycodes!$A$2:$C$366,2,0)</f>
        <v>#N/A</v>
      </c>
      <c r="Q124" s="120"/>
      <c r="R124" s="31">
        <v>0</v>
      </c>
      <c r="S124" s="32">
        <v>0</v>
      </c>
      <c r="T124" s="32">
        <v>0</v>
      </c>
      <c r="U124" s="31" t="str">
        <f t="shared" si="17"/>
        <v>00</v>
      </c>
      <c r="V124" s="31" t="str">
        <f t="shared" si="18"/>
        <v>00</v>
      </c>
      <c r="W124" s="31" t="str">
        <f t="shared" si="19"/>
        <v>00</v>
      </c>
      <c r="X124" s="33">
        <f t="shared" si="20"/>
        <v>0</v>
      </c>
      <c r="Y124" s="31" t="str">
        <f t="shared" si="21"/>
        <v>00</v>
      </c>
      <c r="Z124" s="31" t="str">
        <f t="shared" si="22"/>
        <v>00</v>
      </c>
      <c r="AA124" s="31" t="str">
        <f t="shared" si="23"/>
        <v>00</v>
      </c>
      <c r="AB124" s="31">
        <f t="shared" si="24"/>
        <v>0</v>
      </c>
      <c r="AC124" s="129">
        <f t="shared" si="32"/>
        <v>0</v>
      </c>
      <c r="AD124" s="129">
        <f t="shared" si="25"/>
        <v>0</v>
      </c>
      <c r="AE124" s="31">
        <f t="shared" si="26"/>
        <v>0</v>
      </c>
      <c r="AF124" s="31">
        <f t="shared" si="27"/>
        <v>0</v>
      </c>
      <c r="AG124" s="31">
        <f t="shared" si="28"/>
        <v>0</v>
      </c>
      <c r="AH124" s="32" t="str">
        <f t="shared" si="29"/>
        <v>00:00:00</v>
      </c>
      <c r="AI124" s="34">
        <f t="shared" si="30"/>
        <v>0</v>
      </c>
      <c r="XFD124" s="130"/>
    </row>
    <row r="125" spans="1:35 16384:16384" s="30" customFormat="1" ht="15.75" customHeight="1" x14ac:dyDescent="0.15">
      <c r="A125" s="123"/>
      <c r="B125" s="80"/>
      <c r="C125" s="106"/>
      <c r="D125" s="124"/>
      <c r="E125" s="124"/>
      <c r="F125" s="124"/>
      <c r="G125" s="125" t="str">
        <f t="shared" si="31"/>
        <v>00:00:00</v>
      </c>
      <c r="H125" s="124"/>
      <c r="I125" s="80"/>
      <c r="J125" s="80"/>
      <c r="K125" s="109"/>
      <c r="L125" s="110"/>
      <c r="M125" s="126"/>
      <c r="N125" s="110"/>
      <c r="O125" s="127"/>
      <c r="P125" s="128" t="e">
        <f>VLOOKUP(N125,CisacSocietycodes!$A$2:$C$366,2,0)</f>
        <v>#N/A</v>
      </c>
      <c r="Q125" s="120"/>
      <c r="R125" s="31">
        <v>0</v>
      </c>
      <c r="S125" s="32">
        <v>0</v>
      </c>
      <c r="T125" s="32">
        <v>0</v>
      </c>
      <c r="U125" s="31" t="str">
        <f t="shared" si="17"/>
        <v>00</v>
      </c>
      <c r="V125" s="31" t="str">
        <f t="shared" si="18"/>
        <v>00</v>
      </c>
      <c r="W125" s="31" t="str">
        <f t="shared" si="19"/>
        <v>00</v>
      </c>
      <c r="X125" s="33">
        <f t="shared" si="20"/>
        <v>0</v>
      </c>
      <c r="Y125" s="31" t="str">
        <f t="shared" si="21"/>
        <v>00</v>
      </c>
      <c r="Z125" s="31" t="str">
        <f t="shared" si="22"/>
        <v>00</v>
      </c>
      <c r="AA125" s="31" t="str">
        <f t="shared" si="23"/>
        <v>00</v>
      </c>
      <c r="AB125" s="31">
        <f t="shared" si="24"/>
        <v>0</v>
      </c>
      <c r="AC125" s="129">
        <f t="shared" si="32"/>
        <v>0</v>
      </c>
      <c r="AD125" s="129">
        <f t="shared" si="25"/>
        <v>0</v>
      </c>
      <c r="AE125" s="31">
        <f t="shared" si="26"/>
        <v>0</v>
      </c>
      <c r="AF125" s="31">
        <f t="shared" si="27"/>
        <v>0</v>
      </c>
      <c r="AG125" s="31">
        <f t="shared" si="28"/>
        <v>0</v>
      </c>
      <c r="AH125" s="32" t="str">
        <f t="shared" si="29"/>
        <v>00:00:00</v>
      </c>
      <c r="AI125" s="34">
        <f t="shared" si="30"/>
        <v>0</v>
      </c>
      <c r="XFD125" s="130"/>
    </row>
    <row r="126" spans="1:35 16384:16384" s="30" customFormat="1" ht="15.75" customHeight="1" x14ac:dyDescent="0.15">
      <c r="A126" s="123"/>
      <c r="B126" s="80"/>
      <c r="C126" s="106"/>
      <c r="D126" s="124"/>
      <c r="E126" s="124"/>
      <c r="F126" s="124"/>
      <c r="G126" s="125" t="str">
        <f t="shared" si="31"/>
        <v>00:00:00</v>
      </c>
      <c r="H126" s="124"/>
      <c r="I126" s="80"/>
      <c r="J126" s="80"/>
      <c r="K126" s="109"/>
      <c r="L126" s="110"/>
      <c r="M126" s="126"/>
      <c r="N126" s="110"/>
      <c r="O126" s="127"/>
      <c r="P126" s="128" t="e">
        <f>VLOOKUP(N126,CisacSocietycodes!$A$2:$C$366,2,0)</f>
        <v>#N/A</v>
      </c>
      <c r="Q126" s="120"/>
      <c r="R126" s="31">
        <v>0</v>
      </c>
      <c r="S126" s="32">
        <v>0</v>
      </c>
      <c r="T126" s="32">
        <v>0</v>
      </c>
      <c r="U126" s="31" t="str">
        <f t="shared" si="17"/>
        <v>00</v>
      </c>
      <c r="V126" s="31" t="str">
        <f t="shared" si="18"/>
        <v>00</v>
      </c>
      <c r="W126" s="31" t="str">
        <f t="shared" si="19"/>
        <v>00</v>
      </c>
      <c r="X126" s="33">
        <f t="shared" si="20"/>
        <v>0</v>
      </c>
      <c r="Y126" s="31" t="str">
        <f t="shared" si="21"/>
        <v>00</v>
      </c>
      <c r="Z126" s="31" t="str">
        <f t="shared" si="22"/>
        <v>00</v>
      </c>
      <c r="AA126" s="31" t="str">
        <f t="shared" si="23"/>
        <v>00</v>
      </c>
      <c r="AB126" s="31">
        <f t="shared" si="24"/>
        <v>0</v>
      </c>
      <c r="AC126" s="129">
        <f t="shared" si="32"/>
        <v>0</v>
      </c>
      <c r="AD126" s="129">
        <f t="shared" si="25"/>
        <v>0</v>
      </c>
      <c r="AE126" s="31">
        <f t="shared" si="26"/>
        <v>0</v>
      </c>
      <c r="AF126" s="31">
        <f t="shared" si="27"/>
        <v>0</v>
      </c>
      <c r="AG126" s="31">
        <f t="shared" si="28"/>
        <v>0</v>
      </c>
      <c r="AH126" s="32" t="str">
        <f t="shared" si="29"/>
        <v>00:00:00</v>
      </c>
      <c r="AI126" s="34">
        <f t="shared" si="30"/>
        <v>0</v>
      </c>
      <c r="XFD126" s="130"/>
    </row>
    <row r="127" spans="1:35 16384:16384" s="30" customFormat="1" ht="15.75" customHeight="1" x14ac:dyDescent="0.15">
      <c r="A127" s="123"/>
      <c r="B127" s="80"/>
      <c r="C127" s="106"/>
      <c r="D127" s="124"/>
      <c r="E127" s="124"/>
      <c r="F127" s="124"/>
      <c r="G127" s="125" t="str">
        <f t="shared" si="31"/>
        <v>00:00:00</v>
      </c>
      <c r="H127" s="124"/>
      <c r="I127" s="80"/>
      <c r="J127" s="80"/>
      <c r="K127" s="109"/>
      <c r="L127" s="110"/>
      <c r="M127" s="126"/>
      <c r="N127" s="110"/>
      <c r="O127" s="127"/>
      <c r="P127" s="128" t="e">
        <f>VLOOKUP(N127,CisacSocietycodes!$A$2:$C$366,2,0)</f>
        <v>#N/A</v>
      </c>
      <c r="Q127" s="120"/>
      <c r="R127" s="31">
        <v>0</v>
      </c>
      <c r="S127" s="32">
        <v>0</v>
      </c>
      <c r="T127" s="32">
        <v>0</v>
      </c>
      <c r="U127" s="31" t="str">
        <f t="shared" si="17"/>
        <v>00</v>
      </c>
      <c r="V127" s="31" t="str">
        <f t="shared" si="18"/>
        <v>00</v>
      </c>
      <c r="W127" s="31" t="str">
        <f t="shared" si="19"/>
        <v>00</v>
      </c>
      <c r="X127" s="33">
        <f t="shared" si="20"/>
        <v>0</v>
      </c>
      <c r="Y127" s="31" t="str">
        <f t="shared" si="21"/>
        <v>00</v>
      </c>
      <c r="Z127" s="31" t="str">
        <f t="shared" si="22"/>
        <v>00</v>
      </c>
      <c r="AA127" s="31" t="str">
        <f t="shared" si="23"/>
        <v>00</v>
      </c>
      <c r="AB127" s="31">
        <f t="shared" si="24"/>
        <v>0</v>
      </c>
      <c r="AC127" s="129">
        <f t="shared" si="32"/>
        <v>0</v>
      </c>
      <c r="AD127" s="129">
        <f t="shared" si="25"/>
        <v>0</v>
      </c>
      <c r="AE127" s="31">
        <f t="shared" si="26"/>
        <v>0</v>
      </c>
      <c r="AF127" s="31">
        <f t="shared" si="27"/>
        <v>0</v>
      </c>
      <c r="AG127" s="31">
        <f t="shared" si="28"/>
        <v>0</v>
      </c>
      <c r="AH127" s="32" t="str">
        <f t="shared" si="29"/>
        <v>00:00:00</v>
      </c>
      <c r="AI127" s="34">
        <f t="shared" si="30"/>
        <v>0</v>
      </c>
      <c r="XFD127" s="130"/>
    </row>
    <row r="128" spans="1:35 16384:16384" s="30" customFormat="1" ht="15.75" customHeight="1" x14ac:dyDescent="0.15">
      <c r="A128" s="123"/>
      <c r="B128" s="80"/>
      <c r="C128" s="106"/>
      <c r="D128" s="124"/>
      <c r="E128" s="124"/>
      <c r="F128" s="124"/>
      <c r="G128" s="125" t="str">
        <f t="shared" si="31"/>
        <v>00:00:00</v>
      </c>
      <c r="H128" s="124"/>
      <c r="I128" s="80"/>
      <c r="J128" s="80"/>
      <c r="K128" s="109"/>
      <c r="L128" s="110"/>
      <c r="M128" s="126"/>
      <c r="N128" s="110"/>
      <c r="O128" s="127"/>
      <c r="P128" s="128" t="e">
        <f>VLOOKUP(N128,CisacSocietycodes!$A$2:$C$366,2,0)</f>
        <v>#N/A</v>
      </c>
      <c r="Q128" s="120"/>
      <c r="R128" s="31">
        <v>0</v>
      </c>
      <c r="S128" s="32">
        <v>0</v>
      </c>
      <c r="T128" s="32">
        <v>0</v>
      </c>
      <c r="U128" s="31" t="str">
        <f t="shared" si="17"/>
        <v>00</v>
      </c>
      <c r="V128" s="31" t="str">
        <f t="shared" si="18"/>
        <v>00</v>
      </c>
      <c r="W128" s="31" t="str">
        <f t="shared" si="19"/>
        <v>00</v>
      </c>
      <c r="X128" s="33">
        <f t="shared" si="20"/>
        <v>0</v>
      </c>
      <c r="Y128" s="31" t="str">
        <f t="shared" si="21"/>
        <v>00</v>
      </c>
      <c r="Z128" s="31" t="str">
        <f t="shared" si="22"/>
        <v>00</v>
      </c>
      <c r="AA128" s="31" t="str">
        <f t="shared" si="23"/>
        <v>00</v>
      </c>
      <c r="AB128" s="31">
        <f t="shared" si="24"/>
        <v>0</v>
      </c>
      <c r="AC128" s="129">
        <f t="shared" si="32"/>
        <v>0</v>
      </c>
      <c r="AD128" s="129">
        <f t="shared" si="25"/>
        <v>0</v>
      </c>
      <c r="AE128" s="31">
        <f t="shared" si="26"/>
        <v>0</v>
      </c>
      <c r="AF128" s="31">
        <f t="shared" si="27"/>
        <v>0</v>
      </c>
      <c r="AG128" s="31">
        <f t="shared" si="28"/>
        <v>0</v>
      </c>
      <c r="AH128" s="32" t="str">
        <f t="shared" si="29"/>
        <v>00:00:00</v>
      </c>
      <c r="AI128" s="34">
        <f t="shared" si="30"/>
        <v>0</v>
      </c>
      <c r="XFD128" s="130"/>
    </row>
    <row r="129" spans="1:35 16384:16384" s="30" customFormat="1" ht="15.75" customHeight="1" x14ac:dyDescent="0.15">
      <c r="A129" s="123"/>
      <c r="B129" s="80"/>
      <c r="C129" s="106"/>
      <c r="D129" s="124"/>
      <c r="E129" s="124"/>
      <c r="F129" s="124"/>
      <c r="G129" s="125" t="str">
        <f t="shared" si="31"/>
        <v>00:00:00</v>
      </c>
      <c r="H129" s="124"/>
      <c r="I129" s="80"/>
      <c r="J129" s="80"/>
      <c r="K129" s="109"/>
      <c r="L129" s="110"/>
      <c r="M129" s="126"/>
      <c r="N129" s="110"/>
      <c r="O129" s="127"/>
      <c r="P129" s="128" t="e">
        <f>VLOOKUP(N129,CisacSocietycodes!$A$2:$C$366,2,0)</f>
        <v>#N/A</v>
      </c>
      <c r="Q129" s="120"/>
      <c r="R129" s="31">
        <v>0</v>
      </c>
      <c r="S129" s="32">
        <v>0</v>
      </c>
      <c r="T129" s="32">
        <v>0</v>
      </c>
      <c r="U129" s="31" t="str">
        <f t="shared" si="17"/>
        <v>00</v>
      </c>
      <c r="V129" s="31" t="str">
        <f t="shared" si="18"/>
        <v>00</v>
      </c>
      <c r="W129" s="31" t="str">
        <f t="shared" si="19"/>
        <v>00</v>
      </c>
      <c r="X129" s="33">
        <f t="shared" si="20"/>
        <v>0</v>
      </c>
      <c r="Y129" s="31" t="str">
        <f t="shared" si="21"/>
        <v>00</v>
      </c>
      <c r="Z129" s="31" t="str">
        <f t="shared" si="22"/>
        <v>00</v>
      </c>
      <c r="AA129" s="31" t="str">
        <f t="shared" si="23"/>
        <v>00</v>
      </c>
      <c r="AB129" s="31">
        <f t="shared" si="24"/>
        <v>0</v>
      </c>
      <c r="AC129" s="129">
        <f t="shared" si="32"/>
        <v>0</v>
      </c>
      <c r="AD129" s="129">
        <f t="shared" si="25"/>
        <v>0</v>
      </c>
      <c r="AE129" s="31">
        <f t="shared" si="26"/>
        <v>0</v>
      </c>
      <c r="AF129" s="31">
        <f t="shared" si="27"/>
        <v>0</v>
      </c>
      <c r="AG129" s="31">
        <f t="shared" si="28"/>
        <v>0</v>
      </c>
      <c r="AH129" s="32" t="str">
        <f t="shared" si="29"/>
        <v>00:00:00</v>
      </c>
      <c r="AI129" s="34">
        <f t="shared" si="30"/>
        <v>0</v>
      </c>
      <c r="XFD129" s="130"/>
    </row>
    <row r="130" spans="1:35 16384:16384" s="30" customFormat="1" ht="15.75" customHeight="1" x14ac:dyDescent="0.15">
      <c r="A130" s="123"/>
      <c r="B130" s="80"/>
      <c r="C130" s="106"/>
      <c r="D130" s="124"/>
      <c r="E130" s="124"/>
      <c r="F130" s="124"/>
      <c r="G130" s="125" t="str">
        <f t="shared" si="31"/>
        <v>00:00:00</v>
      </c>
      <c r="H130" s="124"/>
      <c r="I130" s="80"/>
      <c r="J130" s="80"/>
      <c r="K130" s="109"/>
      <c r="L130" s="110"/>
      <c r="M130" s="126"/>
      <c r="N130" s="110"/>
      <c r="O130" s="127"/>
      <c r="P130" s="128" t="e">
        <f>VLOOKUP(N130,CisacSocietycodes!$A$2:$C$366,2,0)</f>
        <v>#N/A</v>
      </c>
      <c r="Q130" s="120"/>
      <c r="R130" s="31">
        <v>0</v>
      </c>
      <c r="S130" s="32">
        <v>0</v>
      </c>
      <c r="T130" s="32">
        <v>0</v>
      </c>
      <c r="U130" s="31" t="str">
        <f t="shared" si="17"/>
        <v>00</v>
      </c>
      <c r="V130" s="31" t="str">
        <f t="shared" si="18"/>
        <v>00</v>
      </c>
      <c r="W130" s="31" t="str">
        <f t="shared" si="19"/>
        <v>00</v>
      </c>
      <c r="X130" s="33">
        <f t="shared" si="20"/>
        <v>0</v>
      </c>
      <c r="Y130" s="31" t="str">
        <f t="shared" si="21"/>
        <v>00</v>
      </c>
      <c r="Z130" s="31" t="str">
        <f t="shared" si="22"/>
        <v>00</v>
      </c>
      <c r="AA130" s="31" t="str">
        <f t="shared" si="23"/>
        <v>00</v>
      </c>
      <c r="AB130" s="31">
        <f t="shared" si="24"/>
        <v>0</v>
      </c>
      <c r="AC130" s="129">
        <f t="shared" si="32"/>
        <v>0</v>
      </c>
      <c r="AD130" s="129">
        <f t="shared" si="25"/>
        <v>0</v>
      </c>
      <c r="AE130" s="31">
        <f t="shared" si="26"/>
        <v>0</v>
      </c>
      <c r="AF130" s="31">
        <f t="shared" si="27"/>
        <v>0</v>
      </c>
      <c r="AG130" s="31">
        <f t="shared" si="28"/>
        <v>0</v>
      </c>
      <c r="AH130" s="32" t="str">
        <f t="shared" si="29"/>
        <v>00:00:00</v>
      </c>
      <c r="AI130" s="34">
        <f t="shared" si="30"/>
        <v>0</v>
      </c>
      <c r="XFD130" s="130"/>
    </row>
    <row r="131" spans="1:35 16384:16384" s="30" customFormat="1" ht="15.75" customHeight="1" x14ac:dyDescent="0.15">
      <c r="A131" s="123"/>
      <c r="B131" s="80"/>
      <c r="C131" s="106"/>
      <c r="D131" s="124"/>
      <c r="E131" s="124"/>
      <c r="F131" s="124"/>
      <c r="G131" s="125" t="str">
        <f t="shared" si="31"/>
        <v>00:00:00</v>
      </c>
      <c r="H131" s="124"/>
      <c r="I131" s="80"/>
      <c r="J131" s="80"/>
      <c r="K131" s="109"/>
      <c r="L131" s="110"/>
      <c r="M131" s="126"/>
      <c r="N131" s="110"/>
      <c r="O131" s="127"/>
      <c r="P131" s="128" t="e">
        <f>VLOOKUP(N131,CisacSocietycodes!$A$2:$C$366,2,0)</f>
        <v>#N/A</v>
      </c>
      <c r="Q131" s="120"/>
      <c r="R131" s="31">
        <v>0</v>
      </c>
      <c r="S131" s="32">
        <v>0</v>
      </c>
      <c r="T131" s="32">
        <v>0</v>
      </c>
      <c r="U131" s="31" t="str">
        <f t="shared" si="17"/>
        <v>00</v>
      </c>
      <c r="V131" s="31" t="str">
        <f t="shared" si="18"/>
        <v>00</v>
      </c>
      <c r="W131" s="31" t="str">
        <f t="shared" si="19"/>
        <v>00</v>
      </c>
      <c r="X131" s="33">
        <f t="shared" si="20"/>
        <v>0</v>
      </c>
      <c r="Y131" s="31" t="str">
        <f t="shared" si="21"/>
        <v>00</v>
      </c>
      <c r="Z131" s="31" t="str">
        <f t="shared" si="22"/>
        <v>00</v>
      </c>
      <c r="AA131" s="31" t="str">
        <f t="shared" si="23"/>
        <v>00</v>
      </c>
      <c r="AB131" s="31">
        <f t="shared" si="24"/>
        <v>0</v>
      </c>
      <c r="AC131" s="129">
        <f t="shared" si="32"/>
        <v>0</v>
      </c>
      <c r="AD131" s="129">
        <f t="shared" si="25"/>
        <v>0</v>
      </c>
      <c r="AE131" s="31">
        <f t="shared" si="26"/>
        <v>0</v>
      </c>
      <c r="AF131" s="31">
        <f t="shared" si="27"/>
        <v>0</v>
      </c>
      <c r="AG131" s="31">
        <f t="shared" si="28"/>
        <v>0</v>
      </c>
      <c r="AH131" s="32" t="str">
        <f t="shared" si="29"/>
        <v>00:00:00</v>
      </c>
      <c r="AI131" s="34">
        <f t="shared" si="30"/>
        <v>0</v>
      </c>
      <c r="XFD131" s="130"/>
    </row>
    <row r="132" spans="1:35 16384:16384" s="30" customFormat="1" ht="15.75" customHeight="1" x14ac:dyDescent="0.15">
      <c r="A132" s="123"/>
      <c r="B132" s="80"/>
      <c r="C132" s="106"/>
      <c r="D132" s="124"/>
      <c r="E132" s="124"/>
      <c r="F132" s="124"/>
      <c r="G132" s="125" t="str">
        <f t="shared" si="31"/>
        <v>00:00:00</v>
      </c>
      <c r="H132" s="124"/>
      <c r="I132" s="80"/>
      <c r="J132" s="80"/>
      <c r="K132" s="109"/>
      <c r="L132" s="110"/>
      <c r="M132" s="126"/>
      <c r="N132" s="110"/>
      <c r="O132" s="127"/>
      <c r="P132" s="128" t="e">
        <f>VLOOKUP(N132,CisacSocietycodes!$A$2:$C$366,2,0)</f>
        <v>#N/A</v>
      </c>
      <c r="Q132" s="120"/>
      <c r="R132" s="31">
        <v>0</v>
      </c>
      <c r="S132" s="32">
        <v>0</v>
      </c>
      <c r="T132" s="32">
        <v>0</v>
      </c>
      <c r="U132" s="31" t="str">
        <f t="shared" si="17"/>
        <v>00</v>
      </c>
      <c r="V132" s="31" t="str">
        <f t="shared" si="18"/>
        <v>00</v>
      </c>
      <c r="W132" s="31" t="str">
        <f t="shared" si="19"/>
        <v>00</v>
      </c>
      <c r="X132" s="33">
        <f t="shared" si="20"/>
        <v>0</v>
      </c>
      <c r="Y132" s="31" t="str">
        <f t="shared" si="21"/>
        <v>00</v>
      </c>
      <c r="Z132" s="31" t="str">
        <f t="shared" si="22"/>
        <v>00</v>
      </c>
      <c r="AA132" s="31" t="str">
        <f t="shared" si="23"/>
        <v>00</v>
      </c>
      <c r="AB132" s="31">
        <f t="shared" si="24"/>
        <v>0</v>
      </c>
      <c r="AC132" s="129">
        <f t="shared" si="32"/>
        <v>0</v>
      </c>
      <c r="AD132" s="129">
        <f t="shared" si="25"/>
        <v>0</v>
      </c>
      <c r="AE132" s="31">
        <f t="shared" si="26"/>
        <v>0</v>
      </c>
      <c r="AF132" s="31">
        <f t="shared" si="27"/>
        <v>0</v>
      </c>
      <c r="AG132" s="31">
        <f t="shared" si="28"/>
        <v>0</v>
      </c>
      <c r="AH132" s="32" t="str">
        <f t="shared" si="29"/>
        <v>00:00:00</v>
      </c>
      <c r="AI132" s="34">
        <f t="shared" si="30"/>
        <v>0</v>
      </c>
      <c r="XFD132" s="130"/>
    </row>
    <row r="133" spans="1:35 16384:16384" s="30" customFormat="1" ht="15.75" customHeight="1" x14ac:dyDescent="0.15">
      <c r="A133" s="123"/>
      <c r="B133" s="80"/>
      <c r="C133" s="106"/>
      <c r="D133" s="124"/>
      <c r="E133" s="124"/>
      <c r="F133" s="124"/>
      <c r="G133" s="125" t="str">
        <f t="shared" si="31"/>
        <v>00:00:00</v>
      </c>
      <c r="H133" s="124"/>
      <c r="I133" s="80"/>
      <c r="J133" s="80"/>
      <c r="K133" s="109"/>
      <c r="L133" s="110"/>
      <c r="M133" s="126"/>
      <c r="N133" s="110"/>
      <c r="O133" s="127"/>
      <c r="P133" s="128" t="e">
        <f>VLOOKUP(N133,CisacSocietycodes!$A$2:$C$366,2,0)</f>
        <v>#N/A</v>
      </c>
      <c r="Q133" s="120"/>
      <c r="R133" s="31">
        <v>0</v>
      </c>
      <c r="S133" s="32">
        <v>0</v>
      </c>
      <c r="T133" s="32">
        <v>0</v>
      </c>
      <c r="U133" s="31" t="str">
        <f t="shared" si="17"/>
        <v>00</v>
      </c>
      <c r="V133" s="31" t="str">
        <f t="shared" si="18"/>
        <v>00</v>
      </c>
      <c r="W133" s="31" t="str">
        <f t="shared" si="19"/>
        <v>00</v>
      </c>
      <c r="X133" s="33">
        <f t="shared" si="20"/>
        <v>0</v>
      </c>
      <c r="Y133" s="31" t="str">
        <f t="shared" si="21"/>
        <v>00</v>
      </c>
      <c r="Z133" s="31" t="str">
        <f t="shared" si="22"/>
        <v>00</v>
      </c>
      <c r="AA133" s="31" t="str">
        <f t="shared" si="23"/>
        <v>00</v>
      </c>
      <c r="AB133" s="31">
        <f t="shared" si="24"/>
        <v>0</v>
      </c>
      <c r="AC133" s="129">
        <f t="shared" si="32"/>
        <v>0</v>
      </c>
      <c r="AD133" s="129">
        <f t="shared" si="25"/>
        <v>0</v>
      </c>
      <c r="AE133" s="31">
        <f t="shared" si="26"/>
        <v>0</v>
      </c>
      <c r="AF133" s="31">
        <f t="shared" si="27"/>
        <v>0</v>
      </c>
      <c r="AG133" s="31">
        <f t="shared" si="28"/>
        <v>0</v>
      </c>
      <c r="AH133" s="32" t="str">
        <f t="shared" si="29"/>
        <v>00:00:00</v>
      </c>
      <c r="AI133" s="34">
        <f t="shared" si="30"/>
        <v>0</v>
      </c>
      <c r="XFD133" s="130"/>
    </row>
    <row r="134" spans="1:35 16384:16384" s="30" customFormat="1" ht="15.75" customHeight="1" x14ac:dyDescent="0.15">
      <c r="A134" s="123"/>
      <c r="B134" s="80"/>
      <c r="C134" s="106"/>
      <c r="D134" s="124"/>
      <c r="E134" s="124"/>
      <c r="F134" s="124"/>
      <c r="G134" s="125" t="str">
        <f t="shared" si="31"/>
        <v>00:00:00</v>
      </c>
      <c r="H134" s="124"/>
      <c r="I134" s="80"/>
      <c r="J134" s="80"/>
      <c r="K134" s="109"/>
      <c r="L134" s="110"/>
      <c r="M134" s="126"/>
      <c r="N134" s="110"/>
      <c r="O134" s="127"/>
      <c r="P134" s="128" t="e">
        <f>VLOOKUP(N134,CisacSocietycodes!$A$2:$C$366,2,0)</f>
        <v>#N/A</v>
      </c>
      <c r="Q134" s="120"/>
      <c r="R134" s="31">
        <v>0</v>
      </c>
      <c r="S134" s="32">
        <v>0</v>
      </c>
      <c r="T134" s="32">
        <v>0</v>
      </c>
      <c r="U134" s="31" t="str">
        <f t="shared" si="17"/>
        <v>00</v>
      </c>
      <c r="V134" s="31" t="str">
        <f t="shared" si="18"/>
        <v>00</v>
      </c>
      <c r="W134" s="31" t="str">
        <f t="shared" si="19"/>
        <v>00</v>
      </c>
      <c r="X134" s="33">
        <f t="shared" si="20"/>
        <v>0</v>
      </c>
      <c r="Y134" s="31" t="str">
        <f t="shared" si="21"/>
        <v>00</v>
      </c>
      <c r="Z134" s="31" t="str">
        <f t="shared" si="22"/>
        <v>00</v>
      </c>
      <c r="AA134" s="31" t="str">
        <f t="shared" si="23"/>
        <v>00</v>
      </c>
      <c r="AB134" s="31">
        <f t="shared" si="24"/>
        <v>0</v>
      </c>
      <c r="AC134" s="129">
        <f t="shared" si="32"/>
        <v>0</v>
      </c>
      <c r="AD134" s="129">
        <f t="shared" si="25"/>
        <v>0</v>
      </c>
      <c r="AE134" s="31">
        <f t="shared" si="26"/>
        <v>0</v>
      </c>
      <c r="AF134" s="31">
        <f t="shared" si="27"/>
        <v>0</v>
      </c>
      <c r="AG134" s="31">
        <f t="shared" si="28"/>
        <v>0</v>
      </c>
      <c r="AH134" s="32" t="str">
        <f t="shared" si="29"/>
        <v>00:00:00</v>
      </c>
      <c r="AI134" s="34">
        <f t="shared" si="30"/>
        <v>0</v>
      </c>
      <c r="XFD134" s="130"/>
    </row>
    <row r="135" spans="1:35 16384:16384" s="30" customFormat="1" ht="15.75" customHeight="1" x14ac:dyDescent="0.15">
      <c r="A135" s="123"/>
      <c r="B135" s="80"/>
      <c r="C135" s="106"/>
      <c r="D135" s="124"/>
      <c r="E135" s="124"/>
      <c r="F135" s="124"/>
      <c r="G135" s="125" t="str">
        <f t="shared" si="31"/>
        <v>00:00:00</v>
      </c>
      <c r="H135" s="124"/>
      <c r="I135" s="80"/>
      <c r="J135" s="80"/>
      <c r="K135" s="109"/>
      <c r="L135" s="110"/>
      <c r="M135" s="126"/>
      <c r="N135" s="110"/>
      <c r="O135" s="127"/>
      <c r="P135" s="128" t="e">
        <f>VLOOKUP(N135,CisacSocietycodes!$A$2:$C$366,2,0)</f>
        <v>#N/A</v>
      </c>
      <c r="Q135" s="120"/>
      <c r="R135" s="31">
        <v>0</v>
      </c>
      <c r="S135" s="32">
        <v>0</v>
      </c>
      <c r="T135" s="32">
        <v>0</v>
      </c>
      <c r="U135" s="31" t="str">
        <f t="shared" si="17"/>
        <v>00</v>
      </c>
      <c r="V135" s="31" t="str">
        <f t="shared" si="18"/>
        <v>00</v>
      </c>
      <c r="W135" s="31" t="str">
        <f t="shared" si="19"/>
        <v>00</v>
      </c>
      <c r="X135" s="33">
        <f t="shared" si="20"/>
        <v>0</v>
      </c>
      <c r="Y135" s="31" t="str">
        <f t="shared" si="21"/>
        <v>00</v>
      </c>
      <c r="Z135" s="31" t="str">
        <f t="shared" si="22"/>
        <v>00</v>
      </c>
      <c r="AA135" s="31" t="str">
        <f t="shared" si="23"/>
        <v>00</v>
      </c>
      <c r="AB135" s="31">
        <f t="shared" si="24"/>
        <v>0</v>
      </c>
      <c r="AC135" s="129">
        <f t="shared" si="32"/>
        <v>0</v>
      </c>
      <c r="AD135" s="129">
        <f t="shared" si="25"/>
        <v>0</v>
      </c>
      <c r="AE135" s="31">
        <f t="shared" si="26"/>
        <v>0</v>
      </c>
      <c r="AF135" s="31">
        <f t="shared" si="27"/>
        <v>0</v>
      </c>
      <c r="AG135" s="31">
        <f t="shared" si="28"/>
        <v>0</v>
      </c>
      <c r="AH135" s="32" t="str">
        <f t="shared" si="29"/>
        <v>00:00:00</v>
      </c>
      <c r="AI135" s="34">
        <f t="shared" si="30"/>
        <v>0</v>
      </c>
      <c r="XFD135" s="130"/>
    </row>
    <row r="136" spans="1:35 16384:16384" s="30" customFormat="1" ht="15.75" customHeight="1" x14ac:dyDescent="0.15">
      <c r="A136" s="123"/>
      <c r="B136" s="80"/>
      <c r="C136" s="106"/>
      <c r="D136" s="124"/>
      <c r="E136" s="124"/>
      <c r="F136" s="124"/>
      <c r="G136" s="125" t="str">
        <f t="shared" si="31"/>
        <v>00:00:00</v>
      </c>
      <c r="H136" s="124"/>
      <c r="I136" s="80"/>
      <c r="J136" s="80"/>
      <c r="K136" s="109"/>
      <c r="L136" s="110"/>
      <c r="M136" s="126"/>
      <c r="N136" s="110"/>
      <c r="O136" s="127"/>
      <c r="P136" s="128" t="e">
        <f>VLOOKUP(N136,CisacSocietycodes!$A$2:$C$366,2,0)</f>
        <v>#N/A</v>
      </c>
      <c r="Q136" s="120"/>
      <c r="R136" s="31">
        <v>0</v>
      </c>
      <c r="S136" s="32">
        <v>0</v>
      </c>
      <c r="T136" s="32">
        <v>0</v>
      </c>
      <c r="U136" s="31" t="str">
        <f t="shared" si="17"/>
        <v>00</v>
      </c>
      <c r="V136" s="31" t="str">
        <f t="shared" si="18"/>
        <v>00</v>
      </c>
      <c r="W136" s="31" t="str">
        <f t="shared" si="19"/>
        <v>00</v>
      </c>
      <c r="X136" s="33">
        <f t="shared" si="20"/>
        <v>0</v>
      </c>
      <c r="Y136" s="31" t="str">
        <f t="shared" si="21"/>
        <v>00</v>
      </c>
      <c r="Z136" s="31" t="str">
        <f t="shared" si="22"/>
        <v>00</v>
      </c>
      <c r="AA136" s="31" t="str">
        <f t="shared" si="23"/>
        <v>00</v>
      </c>
      <c r="AB136" s="31">
        <f t="shared" si="24"/>
        <v>0</v>
      </c>
      <c r="AC136" s="129">
        <f t="shared" si="32"/>
        <v>0</v>
      </c>
      <c r="AD136" s="129">
        <f t="shared" si="25"/>
        <v>0</v>
      </c>
      <c r="AE136" s="31">
        <f t="shared" si="26"/>
        <v>0</v>
      </c>
      <c r="AF136" s="31">
        <f t="shared" si="27"/>
        <v>0</v>
      </c>
      <c r="AG136" s="31">
        <f t="shared" si="28"/>
        <v>0</v>
      </c>
      <c r="AH136" s="32" t="str">
        <f t="shared" si="29"/>
        <v>00:00:00</v>
      </c>
      <c r="AI136" s="34">
        <f t="shared" si="30"/>
        <v>0</v>
      </c>
      <c r="XFD136" s="130"/>
    </row>
    <row r="137" spans="1:35 16384:16384" s="30" customFormat="1" ht="15.75" customHeight="1" x14ac:dyDescent="0.15">
      <c r="A137" s="123"/>
      <c r="B137" s="80"/>
      <c r="C137" s="106"/>
      <c r="D137" s="124"/>
      <c r="E137" s="124"/>
      <c r="F137" s="124"/>
      <c r="G137" s="125" t="str">
        <f t="shared" si="31"/>
        <v>00:00:00</v>
      </c>
      <c r="H137" s="124"/>
      <c r="I137" s="80"/>
      <c r="J137" s="80"/>
      <c r="K137" s="109"/>
      <c r="L137" s="110"/>
      <c r="M137" s="126"/>
      <c r="N137" s="110"/>
      <c r="O137" s="127"/>
      <c r="P137" s="128" t="e">
        <f>VLOOKUP(N137,CisacSocietycodes!$A$2:$C$366,2,0)</f>
        <v>#N/A</v>
      </c>
      <c r="Q137" s="120"/>
      <c r="R137" s="31">
        <v>0</v>
      </c>
      <c r="S137" s="32">
        <v>0</v>
      </c>
      <c r="T137" s="32">
        <v>0</v>
      </c>
      <c r="U137" s="31" t="str">
        <f t="shared" si="17"/>
        <v>00</v>
      </c>
      <c r="V137" s="31" t="str">
        <f t="shared" si="18"/>
        <v>00</v>
      </c>
      <c r="W137" s="31" t="str">
        <f t="shared" si="19"/>
        <v>00</v>
      </c>
      <c r="X137" s="33">
        <f t="shared" si="20"/>
        <v>0</v>
      </c>
      <c r="Y137" s="31" t="str">
        <f t="shared" si="21"/>
        <v>00</v>
      </c>
      <c r="Z137" s="31" t="str">
        <f t="shared" si="22"/>
        <v>00</v>
      </c>
      <c r="AA137" s="31" t="str">
        <f t="shared" si="23"/>
        <v>00</v>
      </c>
      <c r="AB137" s="31">
        <f t="shared" si="24"/>
        <v>0</v>
      </c>
      <c r="AC137" s="129">
        <f t="shared" si="32"/>
        <v>0</v>
      </c>
      <c r="AD137" s="129">
        <f t="shared" si="25"/>
        <v>0</v>
      </c>
      <c r="AE137" s="31">
        <f t="shared" si="26"/>
        <v>0</v>
      </c>
      <c r="AF137" s="31">
        <f t="shared" si="27"/>
        <v>0</v>
      </c>
      <c r="AG137" s="31">
        <f t="shared" si="28"/>
        <v>0</v>
      </c>
      <c r="AH137" s="32" t="str">
        <f t="shared" si="29"/>
        <v>00:00:00</v>
      </c>
      <c r="AI137" s="34">
        <f t="shared" si="30"/>
        <v>0</v>
      </c>
      <c r="XFD137" s="130"/>
    </row>
    <row r="138" spans="1:35 16384:16384" s="30" customFormat="1" ht="15.75" customHeight="1" x14ac:dyDescent="0.15">
      <c r="A138" s="123"/>
      <c r="B138" s="80"/>
      <c r="C138" s="106"/>
      <c r="D138" s="124"/>
      <c r="E138" s="124"/>
      <c r="F138" s="124"/>
      <c r="G138" s="125" t="str">
        <f t="shared" si="31"/>
        <v>00:00:00</v>
      </c>
      <c r="H138" s="124"/>
      <c r="I138" s="80"/>
      <c r="J138" s="80"/>
      <c r="K138" s="109"/>
      <c r="L138" s="110"/>
      <c r="M138" s="126"/>
      <c r="N138" s="110"/>
      <c r="O138" s="127"/>
      <c r="P138" s="128" t="e">
        <f>VLOOKUP(N138,CisacSocietycodes!$A$2:$C$366,2,0)</f>
        <v>#N/A</v>
      </c>
      <c r="Q138" s="120"/>
      <c r="R138" s="31">
        <v>0</v>
      </c>
      <c r="S138" s="32">
        <v>0</v>
      </c>
      <c r="T138" s="32">
        <v>0</v>
      </c>
      <c r="U138" s="31" t="str">
        <f t="shared" si="17"/>
        <v>00</v>
      </c>
      <c r="V138" s="31" t="str">
        <f t="shared" si="18"/>
        <v>00</v>
      </c>
      <c r="W138" s="31" t="str">
        <f t="shared" si="19"/>
        <v>00</v>
      </c>
      <c r="X138" s="33">
        <f t="shared" si="20"/>
        <v>0</v>
      </c>
      <c r="Y138" s="31" t="str">
        <f t="shared" si="21"/>
        <v>00</v>
      </c>
      <c r="Z138" s="31" t="str">
        <f t="shared" si="22"/>
        <v>00</v>
      </c>
      <c r="AA138" s="31" t="str">
        <f t="shared" si="23"/>
        <v>00</v>
      </c>
      <c r="AB138" s="31">
        <f t="shared" si="24"/>
        <v>0</v>
      </c>
      <c r="AC138" s="129">
        <f t="shared" si="32"/>
        <v>0</v>
      </c>
      <c r="AD138" s="129">
        <f t="shared" si="25"/>
        <v>0</v>
      </c>
      <c r="AE138" s="31">
        <f t="shared" si="26"/>
        <v>0</v>
      </c>
      <c r="AF138" s="31">
        <f t="shared" si="27"/>
        <v>0</v>
      </c>
      <c r="AG138" s="31">
        <f t="shared" si="28"/>
        <v>0</v>
      </c>
      <c r="AH138" s="32" t="str">
        <f t="shared" si="29"/>
        <v>00:00:00</v>
      </c>
      <c r="AI138" s="34">
        <f t="shared" si="30"/>
        <v>0</v>
      </c>
      <c r="XFD138" s="130"/>
    </row>
    <row r="139" spans="1:35 16384:16384" s="30" customFormat="1" ht="15.75" customHeight="1" x14ac:dyDescent="0.15">
      <c r="A139" s="123"/>
      <c r="B139" s="80"/>
      <c r="C139" s="106"/>
      <c r="D139" s="124"/>
      <c r="E139" s="124"/>
      <c r="F139" s="124"/>
      <c r="G139" s="125" t="str">
        <f t="shared" si="31"/>
        <v>00:00:00</v>
      </c>
      <c r="H139" s="124"/>
      <c r="I139" s="80"/>
      <c r="J139" s="80"/>
      <c r="K139" s="109"/>
      <c r="L139" s="110"/>
      <c r="M139" s="126"/>
      <c r="N139" s="110"/>
      <c r="O139" s="127"/>
      <c r="P139" s="128" t="e">
        <f>VLOOKUP(N139,CisacSocietycodes!$A$2:$C$366,2,0)</f>
        <v>#N/A</v>
      </c>
      <c r="Q139" s="120"/>
      <c r="R139" s="31">
        <v>0</v>
      </c>
      <c r="S139" s="32">
        <v>0</v>
      </c>
      <c r="T139" s="32">
        <v>0</v>
      </c>
      <c r="U139" s="31" t="str">
        <f t="shared" si="17"/>
        <v>00</v>
      </c>
      <c r="V139" s="31" t="str">
        <f t="shared" si="18"/>
        <v>00</v>
      </c>
      <c r="W139" s="31" t="str">
        <f t="shared" si="19"/>
        <v>00</v>
      </c>
      <c r="X139" s="33">
        <f t="shared" si="20"/>
        <v>0</v>
      </c>
      <c r="Y139" s="31" t="str">
        <f t="shared" si="21"/>
        <v>00</v>
      </c>
      <c r="Z139" s="31" t="str">
        <f t="shared" si="22"/>
        <v>00</v>
      </c>
      <c r="AA139" s="31" t="str">
        <f t="shared" si="23"/>
        <v>00</v>
      </c>
      <c r="AB139" s="31">
        <f t="shared" si="24"/>
        <v>0</v>
      </c>
      <c r="AC139" s="129">
        <f t="shared" si="32"/>
        <v>0</v>
      </c>
      <c r="AD139" s="129">
        <f t="shared" si="25"/>
        <v>0</v>
      </c>
      <c r="AE139" s="31">
        <f t="shared" si="26"/>
        <v>0</v>
      </c>
      <c r="AF139" s="31">
        <f t="shared" si="27"/>
        <v>0</v>
      </c>
      <c r="AG139" s="31">
        <f t="shared" si="28"/>
        <v>0</v>
      </c>
      <c r="AH139" s="32" t="str">
        <f t="shared" si="29"/>
        <v>00:00:00</v>
      </c>
      <c r="AI139" s="34">
        <f t="shared" si="30"/>
        <v>0</v>
      </c>
      <c r="XFD139" s="130"/>
    </row>
    <row r="140" spans="1:35 16384:16384" s="30" customFormat="1" ht="15.75" customHeight="1" x14ac:dyDescent="0.15">
      <c r="A140" s="123"/>
      <c r="B140" s="80"/>
      <c r="C140" s="106"/>
      <c r="D140" s="124"/>
      <c r="E140" s="124"/>
      <c r="F140" s="124"/>
      <c r="G140" s="125" t="str">
        <f t="shared" si="31"/>
        <v>00:00:00</v>
      </c>
      <c r="H140" s="124"/>
      <c r="I140" s="80"/>
      <c r="J140" s="80"/>
      <c r="K140" s="109"/>
      <c r="L140" s="110"/>
      <c r="M140" s="126"/>
      <c r="N140" s="110"/>
      <c r="O140" s="127"/>
      <c r="P140" s="128" t="e">
        <f>VLOOKUP(N140,CisacSocietycodes!$A$2:$C$366,2,0)</f>
        <v>#N/A</v>
      </c>
      <c r="Q140" s="120"/>
      <c r="R140" s="31">
        <v>0</v>
      </c>
      <c r="S140" s="32">
        <v>0</v>
      </c>
      <c r="T140" s="32">
        <v>0</v>
      </c>
      <c r="U140" s="31" t="str">
        <f t="shared" si="17"/>
        <v>00</v>
      </c>
      <c r="V140" s="31" t="str">
        <f t="shared" si="18"/>
        <v>00</v>
      </c>
      <c r="W140" s="31" t="str">
        <f t="shared" si="19"/>
        <v>00</v>
      </c>
      <c r="X140" s="33">
        <f t="shared" si="20"/>
        <v>0</v>
      </c>
      <c r="Y140" s="31" t="str">
        <f t="shared" si="21"/>
        <v>00</v>
      </c>
      <c r="Z140" s="31" t="str">
        <f t="shared" si="22"/>
        <v>00</v>
      </c>
      <c r="AA140" s="31" t="str">
        <f t="shared" si="23"/>
        <v>00</v>
      </c>
      <c r="AB140" s="31">
        <f t="shared" si="24"/>
        <v>0</v>
      </c>
      <c r="AC140" s="129">
        <f t="shared" si="32"/>
        <v>0</v>
      </c>
      <c r="AD140" s="129">
        <f t="shared" si="25"/>
        <v>0</v>
      </c>
      <c r="AE140" s="31">
        <f t="shared" si="26"/>
        <v>0</v>
      </c>
      <c r="AF140" s="31">
        <f t="shared" si="27"/>
        <v>0</v>
      </c>
      <c r="AG140" s="31">
        <f t="shared" si="28"/>
        <v>0</v>
      </c>
      <c r="AH140" s="32" t="str">
        <f t="shared" si="29"/>
        <v>00:00:00</v>
      </c>
      <c r="AI140" s="34">
        <f t="shared" si="30"/>
        <v>0</v>
      </c>
      <c r="XFD140" s="130"/>
    </row>
    <row r="141" spans="1:35 16384:16384" s="30" customFormat="1" ht="15.75" customHeight="1" x14ac:dyDescent="0.15">
      <c r="A141" s="123"/>
      <c r="B141" s="80"/>
      <c r="C141" s="106"/>
      <c r="D141" s="124"/>
      <c r="E141" s="124"/>
      <c r="F141" s="124"/>
      <c r="G141" s="125" t="str">
        <f t="shared" si="31"/>
        <v>00:00:00</v>
      </c>
      <c r="H141" s="124"/>
      <c r="I141" s="80"/>
      <c r="J141" s="80"/>
      <c r="K141" s="109"/>
      <c r="L141" s="110"/>
      <c r="M141" s="126"/>
      <c r="N141" s="110"/>
      <c r="O141" s="127"/>
      <c r="P141" s="128" t="e">
        <f>VLOOKUP(N141,CisacSocietycodes!$A$2:$C$366,2,0)</f>
        <v>#N/A</v>
      </c>
      <c r="Q141" s="120"/>
      <c r="R141" s="31">
        <v>0</v>
      </c>
      <c r="S141" s="32">
        <v>0</v>
      </c>
      <c r="T141" s="32">
        <v>0</v>
      </c>
      <c r="U141" s="31" t="str">
        <f t="shared" si="17"/>
        <v>00</v>
      </c>
      <c r="V141" s="31" t="str">
        <f t="shared" si="18"/>
        <v>00</v>
      </c>
      <c r="W141" s="31" t="str">
        <f t="shared" si="19"/>
        <v>00</v>
      </c>
      <c r="X141" s="33">
        <f t="shared" si="20"/>
        <v>0</v>
      </c>
      <c r="Y141" s="31" t="str">
        <f t="shared" si="21"/>
        <v>00</v>
      </c>
      <c r="Z141" s="31" t="str">
        <f t="shared" si="22"/>
        <v>00</v>
      </c>
      <c r="AA141" s="31" t="str">
        <f t="shared" si="23"/>
        <v>00</v>
      </c>
      <c r="AB141" s="31">
        <f t="shared" si="24"/>
        <v>0</v>
      </c>
      <c r="AC141" s="129">
        <f t="shared" si="32"/>
        <v>0</v>
      </c>
      <c r="AD141" s="129">
        <f t="shared" si="25"/>
        <v>0</v>
      </c>
      <c r="AE141" s="31">
        <f t="shared" si="26"/>
        <v>0</v>
      </c>
      <c r="AF141" s="31">
        <f t="shared" si="27"/>
        <v>0</v>
      </c>
      <c r="AG141" s="31">
        <f t="shared" si="28"/>
        <v>0</v>
      </c>
      <c r="AH141" s="32" t="str">
        <f t="shared" si="29"/>
        <v>00:00:00</v>
      </c>
      <c r="AI141" s="34">
        <f t="shared" si="30"/>
        <v>0</v>
      </c>
      <c r="XFD141" s="130"/>
    </row>
    <row r="142" spans="1:35 16384:16384" s="30" customFormat="1" ht="15.75" customHeight="1" x14ac:dyDescent="0.15">
      <c r="A142" s="123"/>
      <c r="B142" s="80"/>
      <c r="C142" s="106"/>
      <c r="D142" s="124"/>
      <c r="E142" s="124"/>
      <c r="F142" s="124"/>
      <c r="G142" s="125" t="str">
        <f t="shared" si="31"/>
        <v>00:00:00</v>
      </c>
      <c r="H142" s="124"/>
      <c r="I142" s="80"/>
      <c r="J142" s="80"/>
      <c r="K142" s="109"/>
      <c r="L142" s="110"/>
      <c r="M142" s="126"/>
      <c r="N142" s="110"/>
      <c r="O142" s="127"/>
      <c r="P142" s="128" t="e">
        <f>VLOOKUP(N142,CisacSocietycodes!$A$2:$C$366,2,0)</f>
        <v>#N/A</v>
      </c>
      <c r="Q142" s="120"/>
      <c r="R142" s="31">
        <v>0</v>
      </c>
      <c r="S142" s="32">
        <v>0</v>
      </c>
      <c r="T142" s="32">
        <v>0</v>
      </c>
      <c r="U142" s="31" t="str">
        <f t="shared" si="17"/>
        <v>00</v>
      </c>
      <c r="V142" s="31" t="str">
        <f t="shared" si="18"/>
        <v>00</v>
      </c>
      <c r="W142" s="31" t="str">
        <f t="shared" si="19"/>
        <v>00</v>
      </c>
      <c r="X142" s="33">
        <f t="shared" si="20"/>
        <v>0</v>
      </c>
      <c r="Y142" s="31" t="str">
        <f t="shared" si="21"/>
        <v>00</v>
      </c>
      <c r="Z142" s="31" t="str">
        <f t="shared" si="22"/>
        <v>00</v>
      </c>
      <c r="AA142" s="31" t="str">
        <f t="shared" si="23"/>
        <v>00</v>
      </c>
      <c r="AB142" s="31">
        <f t="shared" si="24"/>
        <v>0</v>
      </c>
      <c r="AC142" s="129">
        <f t="shared" si="32"/>
        <v>0</v>
      </c>
      <c r="AD142" s="129">
        <f t="shared" si="25"/>
        <v>0</v>
      </c>
      <c r="AE142" s="31">
        <f t="shared" si="26"/>
        <v>0</v>
      </c>
      <c r="AF142" s="31">
        <f t="shared" si="27"/>
        <v>0</v>
      </c>
      <c r="AG142" s="31">
        <f t="shared" si="28"/>
        <v>0</v>
      </c>
      <c r="AH142" s="32" t="str">
        <f t="shared" si="29"/>
        <v>00:00:00</v>
      </c>
      <c r="AI142" s="34">
        <f t="shared" si="30"/>
        <v>0</v>
      </c>
      <c r="XFD142" s="130"/>
    </row>
    <row r="143" spans="1:35 16384:16384" s="30" customFormat="1" ht="15.75" customHeight="1" x14ac:dyDescent="0.15">
      <c r="A143" s="123"/>
      <c r="B143" s="80"/>
      <c r="C143" s="106"/>
      <c r="D143" s="124"/>
      <c r="E143" s="124"/>
      <c r="F143" s="124"/>
      <c r="G143" s="125" t="str">
        <f t="shared" si="31"/>
        <v>00:00:00</v>
      </c>
      <c r="H143" s="124"/>
      <c r="I143" s="80"/>
      <c r="J143" s="80"/>
      <c r="K143" s="109"/>
      <c r="L143" s="110"/>
      <c r="M143" s="126"/>
      <c r="N143" s="110"/>
      <c r="O143" s="127"/>
      <c r="P143" s="128" t="e">
        <f>VLOOKUP(N143,CisacSocietycodes!$A$2:$C$366,2,0)</f>
        <v>#N/A</v>
      </c>
      <c r="Q143" s="120"/>
      <c r="R143" s="31">
        <v>0</v>
      </c>
      <c r="S143" s="32">
        <v>0</v>
      </c>
      <c r="T143" s="32">
        <v>0</v>
      </c>
      <c r="U143" s="31" t="str">
        <f t="shared" si="17"/>
        <v>00</v>
      </c>
      <c r="V143" s="31" t="str">
        <f t="shared" si="18"/>
        <v>00</v>
      </c>
      <c r="W143" s="31" t="str">
        <f t="shared" si="19"/>
        <v>00</v>
      </c>
      <c r="X143" s="33">
        <f t="shared" si="20"/>
        <v>0</v>
      </c>
      <c r="Y143" s="31" t="str">
        <f t="shared" si="21"/>
        <v>00</v>
      </c>
      <c r="Z143" s="31" t="str">
        <f t="shared" si="22"/>
        <v>00</v>
      </c>
      <c r="AA143" s="31" t="str">
        <f t="shared" si="23"/>
        <v>00</v>
      </c>
      <c r="AB143" s="31">
        <f t="shared" si="24"/>
        <v>0</v>
      </c>
      <c r="AC143" s="129">
        <f t="shared" si="32"/>
        <v>0</v>
      </c>
      <c r="AD143" s="129">
        <f t="shared" si="25"/>
        <v>0</v>
      </c>
      <c r="AE143" s="31">
        <f t="shared" si="26"/>
        <v>0</v>
      </c>
      <c r="AF143" s="31">
        <f t="shared" si="27"/>
        <v>0</v>
      </c>
      <c r="AG143" s="31">
        <f t="shared" si="28"/>
        <v>0</v>
      </c>
      <c r="AH143" s="32" t="str">
        <f t="shared" si="29"/>
        <v>00:00:00</v>
      </c>
      <c r="AI143" s="34">
        <f t="shared" si="30"/>
        <v>0</v>
      </c>
      <c r="XFD143" s="130"/>
    </row>
    <row r="144" spans="1:35 16384:16384" s="30" customFormat="1" ht="15.75" customHeight="1" x14ac:dyDescent="0.15">
      <c r="A144" s="123"/>
      <c r="B144" s="80"/>
      <c r="C144" s="106"/>
      <c r="D144" s="124"/>
      <c r="E144" s="124"/>
      <c r="F144" s="124"/>
      <c r="G144" s="125" t="str">
        <f t="shared" si="31"/>
        <v>00:00:00</v>
      </c>
      <c r="H144" s="124"/>
      <c r="I144" s="80"/>
      <c r="J144" s="80"/>
      <c r="K144" s="109"/>
      <c r="L144" s="110"/>
      <c r="M144" s="126"/>
      <c r="N144" s="110"/>
      <c r="O144" s="127"/>
      <c r="P144" s="128" t="e">
        <f>VLOOKUP(N144,CisacSocietycodes!$A$2:$C$366,2,0)</f>
        <v>#N/A</v>
      </c>
      <c r="Q144" s="120"/>
      <c r="R144" s="31">
        <v>0</v>
      </c>
      <c r="S144" s="32">
        <v>0</v>
      </c>
      <c r="T144" s="32">
        <v>0</v>
      </c>
      <c r="U144" s="31" t="str">
        <f t="shared" si="17"/>
        <v>00</v>
      </c>
      <c r="V144" s="31" t="str">
        <f t="shared" si="18"/>
        <v>00</v>
      </c>
      <c r="W144" s="31" t="str">
        <f t="shared" si="19"/>
        <v>00</v>
      </c>
      <c r="X144" s="33">
        <f t="shared" si="20"/>
        <v>0</v>
      </c>
      <c r="Y144" s="31" t="str">
        <f t="shared" si="21"/>
        <v>00</v>
      </c>
      <c r="Z144" s="31" t="str">
        <f t="shared" si="22"/>
        <v>00</v>
      </c>
      <c r="AA144" s="31" t="str">
        <f t="shared" si="23"/>
        <v>00</v>
      </c>
      <c r="AB144" s="31">
        <f t="shared" si="24"/>
        <v>0</v>
      </c>
      <c r="AC144" s="129">
        <f t="shared" si="32"/>
        <v>0</v>
      </c>
      <c r="AD144" s="129">
        <f t="shared" si="25"/>
        <v>0</v>
      </c>
      <c r="AE144" s="31">
        <f t="shared" si="26"/>
        <v>0</v>
      </c>
      <c r="AF144" s="31">
        <f t="shared" si="27"/>
        <v>0</v>
      </c>
      <c r="AG144" s="31">
        <f t="shared" si="28"/>
        <v>0</v>
      </c>
      <c r="AH144" s="32" t="str">
        <f t="shared" si="29"/>
        <v>00:00:00</v>
      </c>
      <c r="AI144" s="34">
        <f t="shared" si="30"/>
        <v>0</v>
      </c>
      <c r="XFD144" s="130"/>
    </row>
    <row r="145" spans="1:35 16384:16384" s="30" customFormat="1" ht="15.75" customHeight="1" x14ac:dyDescent="0.15">
      <c r="A145" s="123"/>
      <c r="B145" s="80"/>
      <c r="C145" s="106"/>
      <c r="D145" s="124"/>
      <c r="E145" s="124"/>
      <c r="F145" s="124"/>
      <c r="G145" s="125" t="str">
        <f t="shared" si="31"/>
        <v>00:00:00</v>
      </c>
      <c r="H145" s="124"/>
      <c r="I145" s="80"/>
      <c r="J145" s="80"/>
      <c r="K145" s="109"/>
      <c r="L145" s="110"/>
      <c r="M145" s="126"/>
      <c r="N145" s="110"/>
      <c r="O145" s="127"/>
      <c r="P145" s="128" t="e">
        <f>VLOOKUP(N145,CisacSocietycodes!$A$2:$C$366,2,0)</f>
        <v>#N/A</v>
      </c>
      <c r="Q145" s="120"/>
      <c r="R145" s="31">
        <v>0</v>
      </c>
      <c r="S145" s="32">
        <v>0</v>
      </c>
      <c r="T145" s="32">
        <v>0</v>
      </c>
      <c r="U145" s="31" t="str">
        <f t="shared" si="17"/>
        <v>00</v>
      </c>
      <c r="V145" s="31" t="str">
        <f t="shared" si="18"/>
        <v>00</v>
      </c>
      <c r="W145" s="31" t="str">
        <f t="shared" si="19"/>
        <v>00</v>
      </c>
      <c r="X145" s="33">
        <f t="shared" si="20"/>
        <v>0</v>
      </c>
      <c r="Y145" s="31" t="str">
        <f t="shared" si="21"/>
        <v>00</v>
      </c>
      <c r="Z145" s="31" t="str">
        <f t="shared" si="22"/>
        <v>00</v>
      </c>
      <c r="AA145" s="31" t="str">
        <f t="shared" si="23"/>
        <v>00</v>
      </c>
      <c r="AB145" s="31">
        <f t="shared" si="24"/>
        <v>0</v>
      </c>
      <c r="AC145" s="129">
        <f t="shared" si="32"/>
        <v>0</v>
      </c>
      <c r="AD145" s="129">
        <f t="shared" si="25"/>
        <v>0</v>
      </c>
      <c r="AE145" s="31">
        <f t="shared" si="26"/>
        <v>0</v>
      </c>
      <c r="AF145" s="31">
        <f t="shared" si="27"/>
        <v>0</v>
      </c>
      <c r="AG145" s="31">
        <f t="shared" si="28"/>
        <v>0</v>
      </c>
      <c r="AH145" s="32" t="str">
        <f t="shared" si="29"/>
        <v>00:00:00</v>
      </c>
      <c r="AI145" s="34">
        <f t="shared" si="30"/>
        <v>0</v>
      </c>
      <c r="XFD145" s="130"/>
    </row>
    <row r="146" spans="1:35 16384:16384" s="30" customFormat="1" ht="15.75" customHeight="1" x14ac:dyDescent="0.15">
      <c r="A146" s="123"/>
      <c r="B146" s="80"/>
      <c r="C146" s="106"/>
      <c r="D146" s="124"/>
      <c r="E146" s="124"/>
      <c r="F146" s="124"/>
      <c r="G146" s="125" t="str">
        <f t="shared" si="31"/>
        <v>00:00:00</v>
      </c>
      <c r="H146" s="124"/>
      <c r="I146" s="80"/>
      <c r="J146" s="80"/>
      <c r="K146" s="109"/>
      <c r="L146" s="110"/>
      <c r="M146" s="126"/>
      <c r="N146" s="110"/>
      <c r="O146" s="127"/>
      <c r="P146" s="128" t="e">
        <f>VLOOKUP(N146,CisacSocietycodes!$A$2:$C$366,2,0)</f>
        <v>#N/A</v>
      </c>
      <c r="Q146" s="120"/>
      <c r="R146" s="31">
        <v>0</v>
      </c>
      <c r="S146" s="32">
        <v>0</v>
      </c>
      <c r="T146" s="32">
        <v>0</v>
      </c>
      <c r="U146" s="31" t="str">
        <f t="shared" si="17"/>
        <v>00</v>
      </c>
      <c r="V146" s="31" t="str">
        <f t="shared" si="18"/>
        <v>00</v>
      </c>
      <c r="W146" s="31" t="str">
        <f t="shared" si="19"/>
        <v>00</v>
      </c>
      <c r="X146" s="33">
        <f t="shared" si="20"/>
        <v>0</v>
      </c>
      <c r="Y146" s="31" t="str">
        <f t="shared" si="21"/>
        <v>00</v>
      </c>
      <c r="Z146" s="31" t="str">
        <f t="shared" si="22"/>
        <v>00</v>
      </c>
      <c r="AA146" s="31" t="str">
        <f t="shared" si="23"/>
        <v>00</v>
      </c>
      <c r="AB146" s="31">
        <f t="shared" si="24"/>
        <v>0</v>
      </c>
      <c r="AC146" s="129">
        <f t="shared" si="32"/>
        <v>0</v>
      </c>
      <c r="AD146" s="129">
        <f t="shared" si="25"/>
        <v>0</v>
      </c>
      <c r="AE146" s="31">
        <f t="shared" si="26"/>
        <v>0</v>
      </c>
      <c r="AF146" s="31">
        <f t="shared" si="27"/>
        <v>0</v>
      </c>
      <c r="AG146" s="31">
        <f t="shared" si="28"/>
        <v>0</v>
      </c>
      <c r="AH146" s="32" t="str">
        <f t="shared" si="29"/>
        <v>00:00:00</v>
      </c>
      <c r="AI146" s="34">
        <f t="shared" si="30"/>
        <v>0</v>
      </c>
      <c r="XFD146" s="130"/>
    </row>
    <row r="147" spans="1:35 16384:16384" s="30" customFormat="1" ht="15.75" customHeight="1" x14ac:dyDescent="0.15">
      <c r="A147" s="123"/>
      <c r="B147" s="80"/>
      <c r="C147" s="106"/>
      <c r="D147" s="124"/>
      <c r="E147" s="124"/>
      <c r="F147" s="124"/>
      <c r="G147" s="125" t="str">
        <f t="shared" si="31"/>
        <v>00:00:00</v>
      </c>
      <c r="H147" s="124"/>
      <c r="I147" s="80"/>
      <c r="J147" s="80"/>
      <c r="K147" s="109"/>
      <c r="L147" s="110"/>
      <c r="M147" s="126"/>
      <c r="N147" s="110"/>
      <c r="O147" s="127"/>
      <c r="P147" s="128" t="e">
        <f>VLOOKUP(N147,CisacSocietycodes!$A$2:$C$366,2,0)</f>
        <v>#N/A</v>
      </c>
      <c r="Q147" s="120"/>
      <c r="R147" s="31">
        <v>0</v>
      </c>
      <c r="S147" s="32">
        <v>0</v>
      </c>
      <c r="T147" s="32">
        <v>0</v>
      </c>
      <c r="U147" s="31" t="str">
        <f t="shared" si="17"/>
        <v>00</v>
      </c>
      <c r="V147" s="31" t="str">
        <f t="shared" si="18"/>
        <v>00</v>
      </c>
      <c r="W147" s="31" t="str">
        <f t="shared" si="19"/>
        <v>00</v>
      </c>
      <c r="X147" s="33">
        <f t="shared" si="20"/>
        <v>0</v>
      </c>
      <c r="Y147" s="31" t="str">
        <f t="shared" si="21"/>
        <v>00</v>
      </c>
      <c r="Z147" s="31" t="str">
        <f t="shared" si="22"/>
        <v>00</v>
      </c>
      <c r="AA147" s="31" t="str">
        <f t="shared" si="23"/>
        <v>00</v>
      </c>
      <c r="AB147" s="31">
        <f t="shared" si="24"/>
        <v>0</v>
      </c>
      <c r="AC147" s="129">
        <f t="shared" si="32"/>
        <v>0</v>
      </c>
      <c r="AD147" s="129">
        <f t="shared" si="25"/>
        <v>0</v>
      </c>
      <c r="AE147" s="31">
        <f t="shared" si="26"/>
        <v>0</v>
      </c>
      <c r="AF147" s="31">
        <f t="shared" si="27"/>
        <v>0</v>
      </c>
      <c r="AG147" s="31">
        <f t="shared" si="28"/>
        <v>0</v>
      </c>
      <c r="AH147" s="32" t="str">
        <f t="shared" si="29"/>
        <v>00:00:00</v>
      </c>
      <c r="AI147" s="34">
        <f t="shared" si="30"/>
        <v>0</v>
      </c>
      <c r="XFD147" s="130"/>
    </row>
    <row r="148" spans="1:35 16384:16384" s="30" customFormat="1" ht="15.75" customHeight="1" x14ac:dyDescent="0.15">
      <c r="A148" s="123"/>
      <c r="B148" s="80"/>
      <c r="C148" s="106"/>
      <c r="D148" s="124"/>
      <c r="E148" s="124"/>
      <c r="F148" s="124"/>
      <c r="G148" s="125" t="str">
        <f t="shared" si="31"/>
        <v>00:00:00</v>
      </c>
      <c r="H148" s="124"/>
      <c r="I148" s="80"/>
      <c r="J148" s="80"/>
      <c r="K148" s="109"/>
      <c r="L148" s="110"/>
      <c r="M148" s="126"/>
      <c r="N148" s="110"/>
      <c r="O148" s="127"/>
      <c r="P148" s="128" t="e">
        <f>VLOOKUP(N148,CisacSocietycodes!$A$2:$C$366,2,0)</f>
        <v>#N/A</v>
      </c>
      <c r="Q148" s="120"/>
      <c r="R148" s="31">
        <v>0</v>
      </c>
      <c r="S148" s="32">
        <v>0</v>
      </c>
      <c r="T148" s="32">
        <v>0</v>
      </c>
      <c r="U148" s="31" t="str">
        <f t="shared" si="17"/>
        <v>00</v>
      </c>
      <c r="V148" s="31" t="str">
        <f t="shared" si="18"/>
        <v>00</v>
      </c>
      <c r="W148" s="31" t="str">
        <f t="shared" si="19"/>
        <v>00</v>
      </c>
      <c r="X148" s="33">
        <f t="shared" si="20"/>
        <v>0</v>
      </c>
      <c r="Y148" s="31" t="str">
        <f t="shared" si="21"/>
        <v>00</v>
      </c>
      <c r="Z148" s="31" t="str">
        <f t="shared" si="22"/>
        <v>00</v>
      </c>
      <c r="AA148" s="31" t="str">
        <f t="shared" si="23"/>
        <v>00</v>
      </c>
      <c r="AB148" s="31">
        <f t="shared" si="24"/>
        <v>0</v>
      </c>
      <c r="AC148" s="129">
        <f t="shared" si="32"/>
        <v>0</v>
      </c>
      <c r="AD148" s="129">
        <f t="shared" si="25"/>
        <v>0</v>
      </c>
      <c r="AE148" s="31">
        <f t="shared" si="26"/>
        <v>0</v>
      </c>
      <c r="AF148" s="31">
        <f t="shared" si="27"/>
        <v>0</v>
      </c>
      <c r="AG148" s="31">
        <f t="shared" si="28"/>
        <v>0</v>
      </c>
      <c r="AH148" s="32" t="str">
        <f t="shared" si="29"/>
        <v>00:00:00</v>
      </c>
      <c r="AI148" s="34">
        <f t="shared" si="30"/>
        <v>0</v>
      </c>
      <c r="XFD148" s="130"/>
    </row>
    <row r="149" spans="1:35 16384:16384" s="30" customFormat="1" ht="15.75" customHeight="1" x14ac:dyDescent="0.15">
      <c r="A149" s="123"/>
      <c r="B149" s="80"/>
      <c r="C149" s="106"/>
      <c r="D149" s="124"/>
      <c r="E149" s="124"/>
      <c r="F149" s="124"/>
      <c r="G149" s="125" t="str">
        <f t="shared" si="31"/>
        <v>00:00:00</v>
      </c>
      <c r="H149" s="124"/>
      <c r="I149" s="80"/>
      <c r="J149" s="80"/>
      <c r="K149" s="109"/>
      <c r="L149" s="110"/>
      <c r="M149" s="126"/>
      <c r="N149" s="110"/>
      <c r="O149" s="127"/>
      <c r="P149" s="128" t="e">
        <f>VLOOKUP(N149,CisacSocietycodes!$A$2:$C$366,2,0)</f>
        <v>#N/A</v>
      </c>
      <c r="Q149" s="120"/>
      <c r="R149" s="31">
        <v>0</v>
      </c>
      <c r="S149" s="32">
        <v>0</v>
      </c>
      <c r="T149" s="32">
        <v>0</v>
      </c>
      <c r="U149" s="31" t="str">
        <f t="shared" si="17"/>
        <v>00</v>
      </c>
      <c r="V149" s="31" t="str">
        <f t="shared" si="18"/>
        <v>00</v>
      </c>
      <c r="W149" s="31" t="str">
        <f t="shared" si="19"/>
        <v>00</v>
      </c>
      <c r="X149" s="33">
        <f t="shared" si="20"/>
        <v>0</v>
      </c>
      <c r="Y149" s="31" t="str">
        <f t="shared" si="21"/>
        <v>00</v>
      </c>
      <c r="Z149" s="31" t="str">
        <f t="shared" si="22"/>
        <v>00</v>
      </c>
      <c r="AA149" s="31" t="str">
        <f t="shared" si="23"/>
        <v>00</v>
      </c>
      <c r="AB149" s="31">
        <f t="shared" si="24"/>
        <v>0</v>
      </c>
      <c r="AC149" s="129">
        <f t="shared" si="32"/>
        <v>0</v>
      </c>
      <c r="AD149" s="129">
        <f t="shared" si="25"/>
        <v>0</v>
      </c>
      <c r="AE149" s="31">
        <f t="shared" si="26"/>
        <v>0</v>
      </c>
      <c r="AF149" s="31">
        <f t="shared" si="27"/>
        <v>0</v>
      </c>
      <c r="AG149" s="31">
        <f t="shared" si="28"/>
        <v>0</v>
      </c>
      <c r="AH149" s="32" t="str">
        <f t="shared" si="29"/>
        <v>00:00:00</v>
      </c>
      <c r="AI149" s="34">
        <f t="shared" si="30"/>
        <v>0</v>
      </c>
      <c r="XFD149" s="130"/>
    </row>
    <row r="150" spans="1:35 16384:16384" s="30" customFormat="1" ht="15.75" customHeight="1" x14ac:dyDescent="0.15">
      <c r="A150" s="123"/>
      <c r="B150" s="80"/>
      <c r="C150" s="106"/>
      <c r="D150" s="124"/>
      <c r="E150" s="124"/>
      <c r="F150" s="124"/>
      <c r="G150" s="125" t="str">
        <f t="shared" si="31"/>
        <v>00:00:00</v>
      </c>
      <c r="H150" s="124"/>
      <c r="I150" s="80"/>
      <c r="J150" s="80"/>
      <c r="K150" s="109"/>
      <c r="L150" s="110"/>
      <c r="M150" s="126"/>
      <c r="N150" s="110"/>
      <c r="O150" s="127"/>
      <c r="P150" s="128" t="e">
        <f>VLOOKUP(N150,CisacSocietycodes!$A$2:$C$366,2,0)</f>
        <v>#N/A</v>
      </c>
      <c r="Q150" s="120"/>
      <c r="R150" s="31">
        <v>0</v>
      </c>
      <c r="S150" s="32">
        <v>0</v>
      </c>
      <c r="T150" s="32">
        <v>0</v>
      </c>
      <c r="U150" s="31" t="str">
        <f t="shared" ref="U150:U213" si="33" xml:space="preserve"> LEFT((TEXT(AC150, "000000")), 2)</f>
        <v>00</v>
      </c>
      <c r="V150" s="31" t="str">
        <f t="shared" ref="V150:V213" si="34" xml:space="preserve"> RIGHT(LEFT((TEXT(AC150, "000000")), 4), 2)</f>
        <v>00</v>
      </c>
      <c r="W150" s="31" t="str">
        <f t="shared" ref="W150:W213" si="35" xml:space="preserve"> TEXT((ROUND(RIGHT((TEXT(AC150, "000000")), 2), 2)), "00")</f>
        <v>00</v>
      </c>
      <c r="X150" s="33">
        <f t="shared" ref="X150:X213" si="36">((Y150 * 3600) + (Z150 * 60 )+( AA150 )) - ((U150 * 3600) + (V150 * 60 )+( W150 ))</f>
        <v>0</v>
      </c>
      <c r="Y150" s="31" t="str">
        <f t="shared" ref="Y150:Y213" si="37" xml:space="preserve"> LEFT((TEXT(AD150, "000000")), 2)</f>
        <v>00</v>
      </c>
      <c r="Z150" s="31" t="str">
        <f t="shared" ref="Z150:Z213" si="38" xml:space="preserve"> RIGHT(LEFT((TEXT(AD150, "000000")), 4), 2)</f>
        <v>00</v>
      </c>
      <c r="AA150" s="31" t="str">
        <f t="shared" ref="AA150:AA213" si="39" xml:space="preserve"> TEXT((ROUND(RIGHT((TEXT(AD150, "000000")), 2), 2)), "00")</f>
        <v>00</v>
      </c>
      <c r="AB150" s="31">
        <f t="shared" ref="AB150:AB213" si="40">(Y150 * 3600) + (Z150 * 60 )+( AA150 )</f>
        <v>0</v>
      </c>
      <c r="AC150" s="129">
        <f t="shared" si="32"/>
        <v>0</v>
      </c>
      <c r="AD150" s="129">
        <f t="shared" ref="AD150:AD213" si="41">IF(F150&lt;&gt;"",F150,E150)</f>
        <v>0</v>
      </c>
      <c r="AE150" s="31">
        <f t="shared" ref="AE150:AE213" si="42" xml:space="preserve"> ROUNDDOWN((X150/ 3600), 0)</f>
        <v>0</v>
      </c>
      <c r="AF150" s="31">
        <f t="shared" ref="AF150:AF213" si="43">ROUNDDOWN((((X150 / 3600) - AE150) * 60), 0)</f>
        <v>0</v>
      </c>
      <c r="AG150" s="31">
        <f t="shared" ref="AG150:AG213" si="44" xml:space="preserve"> ((X150) / 60) - (TEXT(ROUNDDOWN((X150 / 60), 0), "00"))</f>
        <v>0</v>
      </c>
      <c r="AH150" s="32" t="str">
        <f t="shared" ref="AH150:AH213" si="45" xml:space="preserve"> (TEXT(AE150, "00")) &amp; ":" &amp;  (TEXT(AF150, "00")) &amp; ":" &amp;  (TEXT((AG150) * 60, "00"))</f>
        <v>00:00:00</v>
      </c>
      <c r="AI150" s="34">
        <f t="shared" ref="AI150:AI213" si="46">X150</f>
        <v>0</v>
      </c>
      <c r="XFD150" s="130"/>
    </row>
    <row r="151" spans="1:35 16384:16384" s="30" customFormat="1" ht="15.75" customHeight="1" x14ac:dyDescent="0.15">
      <c r="A151" s="123"/>
      <c r="B151" s="80"/>
      <c r="C151" s="106"/>
      <c r="D151" s="124"/>
      <c r="E151" s="124"/>
      <c r="F151" s="124"/>
      <c r="G151" s="125" t="str">
        <f t="shared" ref="G151:G214" si="47">IF(X151&lt;&gt;"",AH151,0)</f>
        <v>00:00:00</v>
      </c>
      <c r="H151" s="124"/>
      <c r="I151" s="80"/>
      <c r="J151" s="80"/>
      <c r="K151" s="109"/>
      <c r="L151" s="110"/>
      <c r="M151" s="126"/>
      <c r="N151" s="110"/>
      <c r="O151" s="127"/>
      <c r="P151" s="128" t="e">
        <f>VLOOKUP(N151,CisacSocietycodes!$A$2:$C$366,2,0)</f>
        <v>#N/A</v>
      </c>
      <c r="Q151" s="120"/>
      <c r="R151" s="31">
        <v>0</v>
      </c>
      <c r="S151" s="32">
        <v>0</v>
      </c>
      <c r="T151" s="32">
        <v>0</v>
      </c>
      <c r="U151" s="31" t="str">
        <f t="shared" si="33"/>
        <v>00</v>
      </c>
      <c r="V151" s="31" t="str">
        <f t="shared" si="34"/>
        <v>00</v>
      </c>
      <c r="W151" s="31" t="str">
        <f t="shared" si="35"/>
        <v>00</v>
      </c>
      <c r="X151" s="33">
        <f t="shared" si="36"/>
        <v>0</v>
      </c>
      <c r="Y151" s="31" t="str">
        <f t="shared" si="37"/>
        <v>00</v>
      </c>
      <c r="Z151" s="31" t="str">
        <f t="shared" si="38"/>
        <v>00</v>
      </c>
      <c r="AA151" s="31" t="str">
        <f t="shared" si="39"/>
        <v>00</v>
      </c>
      <c r="AB151" s="31">
        <f t="shared" si="40"/>
        <v>0</v>
      </c>
      <c r="AC151" s="129">
        <f t="shared" ref="AC151:AC214" si="48">IF(F151&lt;&gt;"",0,D151)</f>
        <v>0</v>
      </c>
      <c r="AD151" s="129">
        <f t="shared" si="41"/>
        <v>0</v>
      </c>
      <c r="AE151" s="31">
        <f t="shared" si="42"/>
        <v>0</v>
      </c>
      <c r="AF151" s="31">
        <f t="shared" si="43"/>
        <v>0</v>
      </c>
      <c r="AG151" s="31">
        <f t="shared" si="44"/>
        <v>0</v>
      </c>
      <c r="AH151" s="32" t="str">
        <f t="shared" si="45"/>
        <v>00:00:00</v>
      </c>
      <c r="AI151" s="34">
        <f t="shared" si="46"/>
        <v>0</v>
      </c>
      <c r="XFD151" s="130"/>
    </row>
    <row r="152" spans="1:35 16384:16384" s="30" customFormat="1" ht="15.75" customHeight="1" x14ac:dyDescent="0.15">
      <c r="A152" s="123"/>
      <c r="B152" s="80"/>
      <c r="C152" s="106"/>
      <c r="D152" s="124"/>
      <c r="E152" s="124"/>
      <c r="F152" s="124"/>
      <c r="G152" s="125" t="str">
        <f t="shared" si="47"/>
        <v>00:00:00</v>
      </c>
      <c r="H152" s="124"/>
      <c r="I152" s="80"/>
      <c r="J152" s="80"/>
      <c r="K152" s="109"/>
      <c r="L152" s="110"/>
      <c r="M152" s="126"/>
      <c r="N152" s="110"/>
      <c r="O152" s="127"/>
      <c r="P152" s="128" t="e">
        <f>VLOOKUP(N152,CisacSocietycodes!$A$2:$C$366,2,0)</f>
        <v>#N/A</v>
      </c>
      <c r="Q152" s="120"/>
      <c r="R152" s="31">
        <v>0</v>
      </c>
      <c r="S152" s="32">
        <v>0</v>
      </c>
      <c r="T152" s="32">
        <v>0</v>
      </c>
      <c r="U152" s="31" t="str">
        <f t="shared" si="33"/>
        <v>00</v>
      </c>
      <c r="V152" s="31" t="str">
        <f t="shared" si="34"/>
        <v>00</v>
      </c>
      <c r="W152" s="31" t="str">
        <f t="shared" si="35"/>
        <v>00</v>
      </c>
      <c r="X152" s="33">
        <f t="shared" si="36"/>
        <v>0</v>
      </c>
      <c r="Y152" s="31" t="str">
        <f t="shared" si="37"/>
        <v>00</v>
      </c>
      <c r="Z152" s="31" t="str">
        <f t="shared" si="38"/>
        <v>00</v>
      </c>
      <c r="AA152" s="31" t="str">
        <f t="shared" si="39"/>
        <v>00</v>
      </c>
      <c r="AB152" s="31">
        <f t="shared" si="40"/>
        <v>0</v>
      </c>
      <c r="AC152" s="129">
        <f t="shared" si="48"/>
        <v>0</v>
      </c>
      <c r="AD152" s="129">
        <f t="shared" si="41"/>
        <v>0</v>
      </c>
      <c r="AE152" s="31">
        <f t="shared" si="42"/>
        <v>0</v>
      </c>
      <c r="AF152" s="31">
        <f t="shared" si="43"/>
        <v>0</v>
      </c>
      <c r="AG152" s="31">
        <f t="shared" si="44"/>
        <v>0</v>
      </c>
      <c r="AH152" s="32" t="str">
        <f t="shared" si="45"/>
        <v>00:00:00</v>
      </c>
      <c r="AI152" s="34">
        <f t="shared" si="46"/>
        <v>0</v>
      </c>
      <c r="XFD152" s="130"/>
    </row>
    <row r="153" spans="1:35 16384:16384" s="30" customFormat="1" ht="15.75" customHeight="1" x14ac:dyDescent="0.15">
      <c r="A153" s="123"/>
      <c r="B153" s="80"/>
      <c r="C153" s="106"/>
      <c r="D153" s="124"/>
      <c r="E153" s="124"/>
      <c r="F153" s="124"/>
      <c r="G153" s="125" t="str">
        <f t="shared" si="47"/>
        <v>00:00:00</v>
      </c>
      <c r="H153" s="124"/>
      <c r="I153" s="80"/>
      <c r="J153" s="80"/>
      <c r="K153" s="109"/>
      <c r="L153" s="110"/>
      <c r="M153" s="126"/>
      <c r="N153" s="110"/>
      <c r="O153" s="127"/>
      <c r="P153" s="128" t="e">
        <f>VLOOKUP(N153,CisacSocietycodes!$A$2:$C$366,2,0)</f>
        <v>#N/A</v>
      </c>
      <c r="Q153" s="120"/>
      <c r="R153" s="31">
        <v>0</v>
      </c>
      <c r="S153" s="32">
        <v>0</v>
      </c>
      <c r="T153" s="32">
        <v>0</v>
      </c>
      <c r="U153" s="31" t="str">
        <f t="shared" si="33"/>
        <v>00</v>
      </c>
      <c r="V153" s="31" t="str">
        <f t="shared" si="34"/>
        <v>00</v>
      </c>
      <c r="W153" s="31" t="str">
        <f t="shared" si="35"/>
        <v>00</v>
      </c>
      <c r="X153" s="33">
        <f t="shared" si="36"/>
        <v>0</v>
      </c>
      <c r="Y153" s="31" t="str">
        <f t="shared" si="37"/>
        <v>00</v>
      </c>
      <c r="Z153" s="31" t="str">
        <f t="shared" si="38"/>
        <v>00</v>
      </c>
      <c r="AA153" s="31" t="str">
        <f t="shared" si="39"/>
        <v>00</v>
      </c>
      <c r="AB153" s="31">
        <f t="shared" si="40"/>
        <v>0</v>
      </c>
      <c r="AC153" s="129">
        <f t="shared" si="48"/>
        <v>0</v>
      </c>
      <c r="AD153" s="129">
        <f t="shared" si="41"/>
        <v>0</v>
      </c>
      <c r="AE153" s="31">
        <f t="shared" si="42"/>
        <v>0</v>
      </c>
      <c r="AF153" s="31">
        <f t="shared" si="43"/>
        <v>0</v>
      </c>
      <c r="AG153" s="31">
        <f t="shared" si="44"/>
        <v>0</v>
      </c>
      <c r="AH153" s="32" t="str">
        <f t="shared" si="45"/>
        <v>00:00:00</v>
      </c>
      <c r="AI153" s="34">
        <f t="shared" si="46"/>
        <v>0</v>
      </c>
      <c r="XFD153" s="130"/>
    </row>
    <row r="154" spans="1:35 16384:16384" s="30" customFormat="1" ht="15.75" customHeight="1" x14ac:dyDescent="0.15">
      <c r="A154" s="123"/>
      <c r="B154" s="80"/>
      <c r="C154" s="106"/>
      <c r="D154" s="124"/>
      <c r="E154" s="124"/>
      <c r="F154" s="124"/>
      <c r="G154" s="125" t="str">
        <f t="shared" si="47"/>
        <v>00:00:00</v>
      </c>
      <c r="H154" s="124"/>
      <c r="I154" s="80"/>
      <c r="J154" s="80"/>
      <c r="K154" s="109"/>
      <c r="L154" s="110"/>
      <c r="M154" s="126"/>
      <c r="N154" s="110"/>
      <c r="O154" s="127"/>
      <c r="P154" s="128" t="e">
        <f>VLOOKUP(N154,CisacSocietycodes!$A$2:$C$366,2,0)</f>
        <v>#N/A</v>
      </c>
      <c r="Q154" s="120"/>
      <c r="R154" s="31">
        <v>0</v>
      </c>
      <c r="S154" s="32">
        <v>0</v>
      </c>
      <c r="T154" s="32">
        <v>0</v>
      </c>
      <c r="U154" s="31" t="str">
        <f t="shared" si="33"/>
        <v>00</v>
      </c>
      <c r="V154" s="31" t="str">
        <f t="shared" si="34"/>
        <v>00</v>
      </c>
      <c r="W154" s="31" t="str">
        <f t="shared" si="35"/>
        <v>00</v>
      </c>
      <c r="X154" s="33">
        <f t="shared" si="36"/>
        <v>0</v>
      </c>
      <c r="Y154" s="31" t="str">
        <f t="shared" si="37"/>
        <v>00</v>
      </c>
      <c r="Z154" s="31" t="str">
        <f t="shared" si="38"/>
        <v>00</v>
      </c>
      <c r="AA154" s="31" t="str">
        <f t="shared" si="39"/>
        <v>00</v>
      </c>
      <c r="AB154" s="31">
        <f t="shared" si="40"/>
        <v>0</v>
      </c>
      <c r="AC154" s="129">
        <f t="shared" si="48"/>
        <v>0</v>
      </c>
      <c r="AD154" s="129">
        <f t="shared" si="41"/>
        <v>0</v>
      </c>
      <c r="AE154" s="31">
        <f t="shared" si="42"/>
        <v>0</v>
      </c>
      <c r="AF154" s="31">
        <f t="shared" si="43"/>
        <v>0</v>
      </c>
      <c r="AG154" s="31">
        <f t="shared" si="44"/>
        <v>0</v>
      </c>
      <c r="AH154" s="32" t="str">
        <f t="shared" si="45"/>
        <v>00:00:00</v>
      </c>
      <c r="AI154" s="34">
        <f t="shared" si="46"/>
        <v>0</v>
      </c>
      <c r="XFD154" s="130"/>
    </row>
    <row r="155" spans="1:35 16384:16384" s="30" customFormat="1" ht="15.75" customHeight="1" x14ac:dyDescent="0.15">
      <c r="A155" s="123"/>
      <c r="B155" s="80"/>
      <c r="C155" s="106"/>
      <c r="D155" s="124"/>
      <c r="E155" s="124"/>
      <c r="F155" s="124"/>
      <c r="G155" s="125" t="str">
        <f t="shared" si="47"/>
        <v>00:00:00</v>
      </c>
      <c r="H155" s="124"/>
      <c r="I155" s="80"/>
      <c r="J155" s="80"/>
      <c r="K155" s="109"/>
      <c r="L155" s="110"/>
      <c r="M155" s="126"/>
      <c r="N155" s="110"/>
      <c r="O155" s="127"/>
      <c r="P155" s="128" t="e">
        <f>VLOOKUP(N155,CisacSocietycodes!$A$2:$C$366,2,0)</f>
        <v>#N/A</v>
      </c>
      <c r="Q155" s="120"/>
      <c r="R155" s="31">
        <v>0</v>
      </c>
      <c r="S155" s="32">
        <v>0</v>
      </c>
      <c r="T155" s="32">
        <v>0</v>
      </c>
      <c r="U155" s="31" t="str">
        <f t="shared" si="33"/>
        <v>00</v>
      </c>
      <c r="V155" s="31" t="str">
        <f t="shared" si="34"/>
        <v>00</v>
      </c>
      <c r="W155" s="31" t="str">
        <f t="shared" si="35"/>
        <v>00</v>
      </c>
      <c r="X155" s="33">
        <f t="shared" si="36"/>
        <v>0</v>
      </c>
      <c r="Y155" s="31" t="str">
        <f t="shared" si="37"/>
        <v>00</v>
      </c>
      <c r="Z155" s="31" t="str">
        <f t="shared" si="38"/>
        <v>00</v>
      </c>
      <c r="AA155" s="31" t="str">
        <f t="shared" si="39"/>
        <v>00</v>
      </c>
      <c r="AB155" s="31">
        <f t="shared" si="40"/>
        <v>0</v>
      </c>
      <c r="AC155" s="129">
        <f t="shared" si="48"/>
        <v>0</v>
      </c>
      <c r="AD155" s="129">
        <f t="shared" si="41"/>
        <v>0</v>
      </c>
      <c r="AE155" s="31">
        <f t="shared" si="42"/>
        <v>0</v>
      </c>
      <c r="AF155" s="31">
        <f t="shared" si="43"/>
        <v>0</v>
      </c>
      <c r="AG155" s="31">
        <f t="shared" si="44"/>
        <v>0</v>
      </c>
      <c r="AH155" s="32" t="str">
        <f t="shared" si="45"/>
        <v>00:00:00</v>
      </c>
      <c r="AI155" s="34">
        <f t="shared" si="46"/>
        <v>0</v>
      </c>
      <c r="XFD155" s="130"/>
    </row>
    <row r="156" spans="1:35 16384:16384" s="30" customFormat="1" ht="15.75" customHeight="1" x14ac:dyDescent="0.15">
      <c r="A156" s="123"/>
      <c r="B156" s="80"/>
      <c r="C156" s="106"/>
      <c r="D156" s="124"/>
      <c r="E156" s="124"/>
      <c r="F156" s="124"/>
      <c r="G156" s="125" t="str">
        <f t="shared" si="47"/>
        <v>00:00:00</v>
      </c>
      <c r="H156" s="124"/>
      <c r="I156" s="80"/>
      <c r="J156" s="80"/>
      <c r="K156" s="109"/>
      <c r="L156" s="110"/>
      <c r="M156" s="126"/>
      <c r="N156" s="110"/>
      <c r="O156" s="127"/>
      <c r="P156" s="128" t="e">
        <f>VLOOKUP(N156,CisacSocietycodes!$A$2:$C$366,2,0)</f>
        <v>#N/A</v>
      </c>
      <c r="Q156" s="120"/>
      <c r="R156" s="31">
        <v>0</v>
      </c>
      <c r="S156" s="32">
        <v>0</v>
      </c>
      <c r="T156" s="32">
        <v>0</v>
      </c>
      <c r="U156" s="31" t="str">
        <f t="shared" si="33"/>
        <v>00</v>
      </c>
      <c r="V156" s="31" t="str">
        <f t="shared" si="34"/>
        <v>00</v>
      </c>
      <c r="W156" s="31" t="str">
        <f t="shared" si="35"/>
        <v>00</v>
      </c>
      <c r="X156" s="33">
        <f t="shared" si="36"/>
        <v>0</v>
      </c>
      <c r="Y156" s="31" t="str">
        <f t="shared" si="37"/>
        <v>00</v>
      </c>
      <c r="Z156" s="31" t="str">
        <f t="shared" si="38"/>
        <v>00</v>
      </c>
      <c r="AA156" s="31" t="str">
        <f t="shared" si="39"/>
        <v>00</v>
      </c>
      <c r="AB156" s="31">
        <f t="shared" si="40"/>
        <v>0</v>
      </c>
      <c r="AC156" s="129">
        <f t="shared" si="48"/>
        <v>0</v>
      </c>
      <c r="AD156" s="129">
        <f t="shared" si="41"/>
        <v>0</v>
      </c>
      <c r="AE156" s="31">
        <f t="shared" si="42"/>
        <v>0</v>
      </c>
      <c r="AF156" s="31">
        <f t="shared" si="43"/>
        <v>0</v>
      </c>
      <c r="AG156" s="31">
        <f t="shared" si="44"/>
        <v>0</v>
      </c>
      <c r="AH156" s="32" t="str">
        <f t="shared" si="45"/>
        <v>00:00:00</v>
      </c>
      <c r="AI156" s="34">
        <f t="shared" si="46"/>
        <v>0</v>
      </c>
      <c r="XFD156" s="130"/>
    </row>
    <row r="157" spans="1:35 16384:16384" s="30" customFormat="1" ht="15.75" customHeight="1" x14ac:dyDescent="0.15">
      <c r="A157" s="123"/>
      <c r="B157" s="80"/>
      <c r="C157" s="106"/>
      <c r="D157" s="124"/>
      <c r="E157" s="124"/>
      <c r="F157" s="124"/>
      <c r="G157" s="125" t="str">
        <f t="shared" si="47"/>
        <v>00:00:00</v>
      </c>
      <c r="H157" s="124"/>
      <c r="I157" s="80"/>
      <c r="J157" s="80"/>
      <c r="K157" s="109"/>
      <c r="L157" s="110"/>
      <c r="M157" s="126"/>
      <c r="N157" s="110"/>
      <c r="O157" s="127"/>
      <c r="P157" s="128" t="e">
        <f>VLOOKUP(N157,CisacSocietycodes!$A$2:$C$366,2,0)</f>
        <v>#N/A</v>
      </c>
      <c r="Q157" s="120"/>
      <c r="R157" s="31">
        <v>0</v>
      </c>
      <c r="S157" s="32">
        <v>0</v>
      </c>
      <c r="T157" s="32">
        <v>0</v>
      </c>
      <c r="U157" s="31" t="str">
        <f t="shared" si="33"/>
        <v>00</v>
      </c>
      <c r="V157" s="31" t="str">
        <f t="shared" si="34"/>
        <v>00</v>
      </c>
      <c r="W157" s="31" t="str">
        <f t="shared" si="35"/>
        <v>00</v>
      </c>
      <c r="X157" s="33">
        <f t="shared" si="36"/>
        <v>0</v>
      </c>
      <c r="Y157" s="31" t="str">
        <f t="shared" si="37"/>
        <v>00</v>
      </c>
      <c r="Z157" s="31" t="str">
        <f t="shared" si="38"/>
        <v>00</v>
      </c>
      <c r="AA157" s="31" t="str">
        <f t="shared" si="39"/>
        <v>00</v>
      </c>
      <c r="AB157" s="31">
        <f t="shared" si="40"/>
        <v>0</v>
      </c>
      <c r="AC157" s="129">
        <f t="shared" si="48"/>
        <v>0</v>
      </c>
      <c r="AD157" s="129">
        <f t="shared" si="41"/>
        <v>0</v>
      </c>
      <c r="AE157" s="31">
        <f t="shared" si="42"/>
        <v>0</v>
      </c>
      <c r="AF157" s="31">
        <f t="shared" si="43"/>
        <v>0</v>
      </c>
      <c r="AG157" s="31">
        <f t="shared" si="44"/>
        <v>0</v>
      </c>
      <c r="AH157" s="32" t="str">
        <f t="shared" si="45"/>
        <v>00:00:00</v>
      </c>
      <c r="AI157" s="34">
        <f t="shared" si="46"/>
        <v>0</v>
      </c>
      <c r="XFD157" s="130"/>
    </row>
    <row r="158" spans="1:35 16384:16384" s="30" customFormat="1" ht="15.75" customHeight="1" x14ac:dyDescent="0.15">
      <c r="A158" s="123"/>
      <c r="B158" s="80"/>
      <c r="C158" s="106"/>
      <c r="D158" s="124"/>
      <c r="E158" s="124"/>
      <c r="F158" s="124"/>
      <c r="G158" s="125" t="str">
        <f t="shared" si="47"/>
        <v>00:00:00</v>
      </c>
      <c r="H158" s="124"/>
      <c r="I158" s="80"/>
      <c r="J158" s="80"/>
      <c r="K158" s="109"/>
      <c r="L158" s="110"/>
      <c r="M158" s="126"/>
      <c r="N158" s="110"/>
      <c r="O158" s="127"/>
      <c r="P158" s="128" t="e">
        <f>VLOOKUP(N158,CisacSocietycodes!$A$2:$C$366,2,0)</f>
        <v>#N/A</v>
      </c>
      <c r="Q158" s="120"/>
      <c r="R158" s="31">
        <v>0</v>
      </c>
      <c r="S158" s="32">
        <v>0</v>
      </c>
      <c r="T158" s="32">
        <v>0</v>
      </c>
      <c r="U158" s="31" t="str">
        <f t="shared" si="33"/>
        <v>00</v>
      </c>
      <c r="V158" s="31" t="str">
        <f t="shared" si="34"/>
        <v>00</v>
      </c>
      <c r="W158" s="31" t="str">
        <f t="shared" si="35"/>
        <v>00</v>
      </c>
      <c r="X158" s="33">
        <f t="shared" si="36"/>
        <v>0</v>
      </c>
      <c r="Y158" s="31" t="str">
        <f t="shared" si="37"/>
        <v>00</v>
      </c>
      <c r="Z158" s="31" t="str">
        <f t="shared" si="38"/>
        <v>00</v>
      </c>
      <c r="AA158" s="31" t="str">
        <f t="shared" si="39"/>
        <v>00</v>
      </c>
      <c r="AB158" s="31">
        <f t="shared" si="40"/>
        <v>0</v>
      </c>
      <c r="AC158" s="129">
        <f t="shared" si="48"/>
        <v>0</v>
      </c>
      <c r="AD158" s="129">
        <f t="shared" si="41"/>
        <v>0</v>
      </c>
      <c r="AE158" s="31">
        <f t="shared" si="42"/>
        <v>0</v>
      </c>
      <c r="AF158" s="31">
        <f t="shared" si="43"/>
        <v>0</v>
      </c>
      <c r="AG158" s="31">
        <f t="shared" si="44"/>
        <v>0</v>
      </c>
      <c r="AH158" s="32" t="str">
        <f t="shared" si="45"/>
        <v>00:00:00</v>
      </c>
      <c r="AI158" s="34">
        <f t="shared" si="46"/>
        <v>0</v>
      </c>
      <c r="XFD158" s="130"/>
    </row>
    <row r="159" spans="1:35 16384:16384" s="30" customFormat="1" ht="15.75" customHeight="1" x14ac:dyDescent="0.15">
      <c r="A159" s="123"/>
      <c r="B159" s="80"/>
      <c r="C159" s="106"/>
      <c r="D159" s="124"/>
      <c r="E159" s="124"/>
      <c r="F159" s="124"/>
      <c r="G159" s="125" t="str">
        <f t="shared" si="47"/>
        <v>00:00:00</v>
      </c>
      <c r="H159" s="124"/>
      <c r="I159" s="80"/>
      <c r="J159" s="80"/>
      <c r="K159" s="109"/>
      <c r="L159" s="110"/>
      <c r="M159" s="126"/>
      <c r="N159" s="110"/>
      <c r="O159" s="127"/>
      <c r="P159" s="128" t="e">
        <f>VLOOKUP(N159,CisacSocietycodes!$A$2:$C$366,2,0)</f>
        <v>#N/A</v>
      </c>
      <c r="Q159" s="120"/>
      <c r="R159" s="31">
        <v>0</v>
      </c>
      <c r="S159" s="32">
        <v>0</v>
      </c>
      <c r="T159" s="32">
        <v>0</v>
      </c>
      <c r="U159" s="31" t="str">
        <f t="shared" si="33"/>
        <v>00</v>
      </c>
      <c r="V159" s="31" t="str">
        <f t="shared" si="34"/>
        <v>00</v>
      </c>
      <c r="W159" s="31" t="str">
        <f t="shared" si="35"/>
        <v>00</v>
      </c>
      <c r="X159" s="33">
        <f t="shared" si="36"/>
        <v>0</v>
      </c>
      <c r="Y159" s="31" t="str">
        <f t="shared" si="37"/>
        <v>00</v>
      </c>
      <c r="Z159" s="31" t="str">
        <f t="shared" si="38"/>
        <v>00</v>
      </c>
      <c r="AA159" s="31" t="str">
        <f t="shared" si="39"/>
        <v>00</v>
      </c>
      <c r="AB159" s="31">
        <f t="shared" si="40"/>
        <v>0</v>
      </c>
      <c r="AC159" s="129">
        <f t="shared" si="48"/>
        <v>0</v>
      </c>
      <c r="AD159" s="129">
        <f t="shared" si="41"/>
        <v>0</v>
      </c>
      <c r="AE159" s="31">
        <f t="shared" si="42"/>
        <v>0</v>
      </c>
      <c r="AF159" s="31">
        <f t="shared" si="43"/>
        <v>0</v>
      </c>
      <c r="AG159" s="31">
        <f t="shared" si="44"/>
        <v>0</v>
      </c>
      <c r="AH159" s="32" t="str">
        <f t="shared" si="45"/>
        <v>00:00:00</v>
      </c>
      <c r="AI159" s="34">
        <f t="shared" si="46"/>
        <v>0</v>
      </c>
      <c r="XFD159" s="130"/>
    </row>
    <row r="160" spans="1:35 16384:16384" s="30" customFormat="1" ht="15.75" customHeight="1" x14ac:dyDescent="0.15">
      <c r="A160" s="123"/>
      <c r="B160" s="80"/>
      <c r="C160" s="106"/>
      <c r="D160" s="124"/>
      <c r="E160" s="124"/>
      <c r="F160" s="124"/>
      <c r="G160" s="125" t="str">
        <f t="shared" si="47"/>
        <v>00:00:00</v>
      </c>
      <c r="H160" s="124"/>
      <c r="I160" s="80"/>
      <c r="J160" s="80"/>
      <c r="K160" s="109"/>
      <c r="L160" s="110"/>
      <c r="M160" s="126"/>
      <c r="N160" s="110"/>
      <c r="O160" s="127"/>
      <c r="P160" s="128" t="e">
        <f>VLOOKUP(N160,CisacSocietycodes!$A$2:$C$366,2,0)</f>
        <v>#N/A</v>
      </c>
      <c r="Q160" s="120"/>
      <c r="R160" s="31">
        <v>0</v>
      </c>
      <c r="S160" s="32">
        <v>0</v>
      </c>
      <c r="T160" s="32">
        <v>0</v>
      </c>
      <c r="U160" s="31" t="str">
        <f t="shared" si="33"/>
        <v>00</v>
      </c>
      <c r="V160" s="31" t="str">
        <f t="shared" si="34"/>
        <v>00</v>
      </c>
      <c r="W160" s="31" t="str">
        <f t="shared" si="35"/>
        <v>00</v>
      </c>
      <c r="X160" s="33">
        <f t="shared" si="36"/>
        <v>0</v>
      </c>
      <c r="Y160" s="31" t="str">
        <f t="shared" si="37"/>
        <v>00</v>
      </c>
      <c r="Z160" s="31" t="str">
        <f t="shared" si="38"/>
        <v>00</v>
      </c>
      <c r="AA160" s="31" t="str">
        <f t="shared" si="39"/>
        <v>00</v>
      </c>
      <c r="AB160" s="31">
        <f t="shared" si="40"/>
        <v>0</v>
      </c>
      <c r="AC160" s="129">
        <f t="shared" si="48"/>
        <v>0</v>
      </c>
      <c r="AD160" s="129">
        <f t="shared" si="41"/>
        <v>0</v>
      </c>
      <c r="AE160" s="31">
        <f t="shared" si="42"/>
        <v>0</v>
      </c>
      <c r="AF160" s="31">
        <f t="shared" si="43"/>
        <v>0</v>
      </c>
      <c r="AG160" s="31">
        <f t="shared" si="44"/>
        <v>0</v>
      </c>
      <c r="AH160" s="32" t="str">
        <f t="shared" si="45"/>
        <v>00:00:00</v>
      </c>
      <c r="AI160" s="34">
        <f t="shared" si="46"/>
        <v>0</v>
      </c>
      <c r="XFD160" s="130"/>
    </row>
    <row r="161" spans="1:35 16384:16384" s="30" customFormat="1" ht="15.75" customHeight="1" x14ac:dyDescent="0.15">
      <c r="A161" s="123"/>
      <c r="B161" s="80"/>
      <c r="C161" s="106"/>
      <c r="D161" s="124"/>
      <c r="E161" s="124"/>
      <c r="F161" s="124"/>
      <c r="G161" s="125" t="str">
        <f t="shared" si="47"/>
        <v>00:00:00</v>
      </c>
      <c r="H161" s="124"/>
      <c r="I161" s="80"/>
      <c r="J161" s="80"/>
      <c r="K161" s="109"/>
      <c r="L161" s="110"/>
      <c r="M161" s="126"/>
      <c r="N161" s="110"/>
      <c r="O161" s="127"/>
      <c r="P161" s="128" t="e">
        <f>VLOOKUP(N161,CisacSocietycodes!$A$2:$C$366,2,0)</f>
        <v>#N/A</v>
      </c>
      <c r="Q161" s="120"/>
      <c r="R161" s="31">
        <v>0</v>
      </c>
      <c r="S161" s="32">
        <v>0</v>
      </c>
      <c r="T161" s="32">
        <v>0</v>
      </c>
      <c r="U161" s="31" t="str">
        <f t="shared" si="33"/>
        <v>00</v>
      </c>
      <c r="V161" s="31" t="str">
        <f t="shared" si="34"/>
        <v>00</v>
      </c>
      <c r="W161" s="31" t="str">
        <f t="shared" si="35"/>
        <v>00</v>
      </c>
      <c r="X161" s="33">
        <f t="shared" si="36"/>
        <v>0</v>
      </c>
      <c r="Y161" s="31" t="str">
        <f t="shared" si="37"/>
        <v>00</v>
      </c>
      <c r="Z161" s="31" t="str">
        <f t="shared" si="38"/>
        <v>00</v>
      </c>
      <c r="AA161" s="31" t="str">
        <f t="shared" si="39"/>
        <v>00</v>
      </c>
      <c r="AB161" s="31">
        <f t="shared" si="40"/>
        <v>0</v>
      </c>
      <c r="AC161" s="129">
        <f t="shared" si="48"/>
        <v>0</v>
      </c>
      <c r="AD161" s="129">
        <f t="shared" si="41"/>
        <v>0</v>
      </c>
      <c r="AE161" s="31">
        <f t="shared" si="42"/>
        <v>0</v>
      </c>
      <c r="AF161" s="31">
        <f t="shared" si="43"/>
        <v>0</v>
      </c>
      <c r="AG161" s="31">
        <f t="shared" si="44"/>
        <v>0</v>
      </c>
      <c r="AH161" s="32" t="str">
        <f t="shared" si="45"/>
        <v>00:00:00</v>
      </c>
      <c r="AI161" s="34">
        <f t="shared" si="46"/>
        <v>0</v>
      </c>
      <c r="XFD161" s="130"/>
    </row>
    <row r="162" spans="1:35 16384:16384" s="30" customFormat="1" ht="15.75" customHeight="1" x14ac:dyDescent="0.15">
      <c r="A162" s="123"/>
      <c r="B162" s="80"/>
      <c r="C162" s="106"/>
      <c r="D162" s="124"/>
      <c r="E162" s="124"/>
      <c r="F162" s="124"/>
      <c r="G162" s="125" t="str">
        <f t="shared" si="47"/>
        <v>00:00:00</v>
      </c>
      <c r="H162" s="124"/>
      <c r="I162" s="80"/>
      <c r="J162" s="80"/>
      <c r="K162" s="109"/>
      <c r="L162" s="110"/>
      <c r="M162" s="126"/>
      <c r="N162" s="110"/>
      <c r="O162" s="127"/>
      <c r="P162" s="128" t="e">
        <f>VLOOKUP(N162,CisacSocietycodes!$A$2:$C$366,2,0)</f>
        <v>#N/A</v>
      </c>
      <c r="Q162" s="120"/>
      <c r="R162" s="31">
        <v>0</v>
      </c>
      <c r="S162" s="32">
        <v>0</v>
      </c>
      <c r="T162" s="32">
        <v>0</v>
      </c>
      <c r="U162" s="31" t="str">
        <f t="shared" si="33"/>
        <v>00</v>
      </c>
      <c r="V162" s="31" t="str">
        <f t="shared" si="34"/>
        <v>00</v>
      </c>
      <c r="W162" s="31" t="str">
        <f t="shared" si="35"/>
        <v>00</v>
      </c>
      <c r="X162" s="33">
        <f t="shared" si="36"/>
        <v>0</v>
      </c>
      <c r="Y162" s="31" t="str">
        <f t="shared" si="37"/>
        <v>00</v>
      </c>
      <c r="Z162" s="31" t="str">
        <f t="shared" si="38"/>
        <v>00</v>
      </c>
      <c r="AA162" s="31" t="str">
        <f t="shared" si="39"/>
        <v>00</v>
      </c>
      <c r="AB162" s="31">
        <f t="shared" si="40"/>
        <v>0</v>
      </c>
      <c r="AC162" s="129">
        <f t="shared" si="48"/>
        <v>0</v>
      </c>
      <c r="AD162" s="129">
        <f t="shared" si="41"/>
        <v>0</v>
      </c>
      <c r="AE162" s="31">
        <f t="shared" si="42"/>
        <v>0</v>
      </c>
      <c r="AF162" s="31">
        <f t="shared" si="43"/>
        <v>0</v>
      </c>
      <c r="AG162" s="31">
        <f t="shared" si="44"/>
        <v>0</v>
      </c>
      <c r="AH162" s="32" t="str">
        <f t="shared" si="45"/>
        <v>00:00:00</v>
      </c>
      <c r="AI162" s="34">
        <f t="shared" si="46"/>
        <v>0</v>
      </c>
      <c r="XFD162" s="130"/>
    </row>
    <row r="163" spans="1:35 16384:16384" s="30" customFormat="1" ht="15.75" customHeight="1" x14ac:dyDescent="0.15">
      <c r="A163" s="123"/>
      <c r="B163" s="80"/>
      <c r="C163" s="106"/>
      <c r="D163" s="124"/>
      <c r="E163" s="124"/>
      <c r="F163" s="124"/>
      <c r="G163" s="125" t="str">
        <f t="shared" si="47"/>
        <v>00:00:00</v>
      </c>
      <c r="H163" s="124"/>
      <c r="I163" s="80"/>
      <c r="J163" s="80"/>
      <c r="K163" s="109"/>
      <c r="L163" s="110"/>
      <c r="M163" s="126"/>
      <c r="N163" s="110"/>
      <c r="O163" s="127"/>
      <c r="P163" s="128" t="e">
        <f>VLOOKUP(N163,CisacSocietycodes!$A$2:$C$366,2,0)</f>
        <v>#N/A</v>
      </c>
      <c r="Q163" s="120"/>
      <c r="R163" s="31">
        <v>0</v>
      </c>
      <c r="S163" s="32">
        <v>0</v>
      </c>
      <c r="T163" s="32">
        <v>0</v>
      </c>
      <c r="U163" s="31" t="str">
        <f t="shared" si="33"/>
        <v>00</v>
      </c>
      <c r="V163" s="31" t="str">
        <f t="shared" si="34"/>
        <v>00</v>
      </c>
      <c r="W163" s="31" t="str">
        <f t="shared" si="35"/>
        <v>00</v>
      </c>
      <c r="X163" s="33">
        <f t="shared" si="36"/>
        <v>0</v>
      </c>
      <c r="Y163" s="31" t="str">
        <f t="shared" si="37"/>
        <v>00</v>
      </c>
      <c r="Z163" s="31" t="str">
        <f t="shared" si="38"/>
        <v>00</v>
      </c>
      <c r="AA163" s="31" t="str">
        <f t="shared" si="39"/>
        <v>00</v>
      </c>
      <c r="AB163" s="31">
        <f t="shared" si="40"/>
        <v>0</v>
      </c>
      <c r="AC163" s="129">
        <f t="shared" si="48"/>
        <v>0</v>
      </c>
      <c r="AD163" s="129">
        <f t="shared" si="41"/>
        <v>0</v>
      </c>
      <c r="AE163" s="31">
        <f t="shared" si="42"/>
        <v>0</v>
      </c>
      <c r="AF163" s="31">
        <f t="shared" si="43"/>
        <v>0</v>
      </c>
      <c r="AG163" s="31">
        <f t="shared" si="44"/>
        <v>0</v>
      </c>
      <c r="AH163" s="32" t="str">
        <f t="shared" si="45"/>
        <v>00:00:00</v>
      </c>
      <c r="AI163" s="34">
        <f t="shared" si="46"/>
        <v>0</v>
      </c>
      <c r="XFD163" s="130"/>
    </row>
    <row r="164" spans="1:35 16384:16384" s="30" customFormat="1" ht="15.75" customHeight="1" x14ac:dyDescent="0.15">
      <c r="A164" s="123"/>
      <c r="B164" s="80"/>
      <c r="C164" s="106"/>
      <c r="D164" s="124"/>
      <c r="E164" s="124"/>
      <c r="F164" s="124"/>
      <c r="G164" s="125" t="str">
        <f t="shared" si="47"/>
        <v>00:00:00</v>
      </c>
      <c r="H164" s="124"/>
      <c r="I164" s="80"/>
      <c r="J164" s="80"/>
      <c r="K164" s="109"/>
      <c r="L164" s="110"/>
      <c r="M164" s="126"/>
      <c r="N164" s="110"/>
      <c r="O164" s="127"/>
      <c r="P164" s="128" t="e">
        <f>VLOOKUP(N164,CisacSocietycodes!$A$2:$C$366,2,0)</f>
        <v>#N/A</v>
      </c>
      <c r="Q164" s="120"/>
      <c r="R164" s="31">
        <v>0</v>
      </c>
      <c r="S164" s="32">
        <v>0</v>
      </c>
      <c r="T164" s="32">
        <v>0</v>
      </c>
      <c r="U164" s="31" t="str">
        <f t="shared" si="33"/>
        <v>00</v>
      </c>
      <c r="V164" s="31" t="str">
        <f t="shared" si="34"/>
        <v>00</v>
      </c>
      <c r="W164" s="31" t="str">
        <f t="shared" si="35"/>
        <v>00</v>
      </c>
      <c r="X164" s="33">
        <f t="shared" si="36"/>
        <v>0</v>
      </c>
      <c r="Y164" s="31" t="str">
        <f t="shared" si="37"/>
        <v>00</v>
      </c>
      <c r="Z164" s="31" t="str">
        <f t="shared" si="38"/>
        <v>00</v>
      </c>
      <c r="AA164" s="31" t="str">
        <f t="shared" si="39"/>
        <v>00</v>
      </c>
      <c r="AB164" s="31">
        <f t="shared" si="40"/>
        <v>0</v>
      </c>
      <c r="AC164" s="129">
        <f t="shared" si="48"/>
        <v>0</v>
      </c>
      <c r="AD164" s="129">
        <f t="shared" si="41"/>
        <v>0</v>
      </c>
      <c r="AE164" s="31">
        <f t="shared" si="42"/>
        <v>0</v>
      </c>
      <c r="AF164" s="31">
        <f t="shared" si="43"/>
        <v>0</v>
      </c>
      <c r="AG164" s="31">
        <f t="shared" si="44"/>
        <v>0</v>
      </c>
      <c r="AH164" s="32" t="str">
        <f t="shared" si="45"/>
        <v>00:00:00</v>
      </c>
      <c r="AI164" s="34">
        <f t="shared" si="46"/>
        <v>0</v>
      </c>
      <c r="XFD164" s="130"/>
    </row>
    <row r="165" spans="1:35 16384:16384" s="30" customFormat="1" ht="15.75" customHeight="1" x14ac:dyDescent="0.15">
      <c r="A165" s="123"/>
      <c r="B165" s="80"/>
      <c r="C165" s="106"/>
      <c r="D165" s="124"/>
      <c r="E165" s="124"/>
      <c r="F165" s="124"/>
      <c r="G165" s="125" t="str">
        <f t="shared" si="47"/>
        <v>00:00:00</v>
      </c>
      <c r="H165" s="124"/>
      <c r="I165" s="80"/>
      <c r="J165" s="80"/>
      <c r="K165" s="109"/>
      <c r="L165" s="110"/>
      <c r="M165" s="126"/>
      <c r="N165" s="110"/>
      <c r="O165" s="127"/>
      <c r="P165" s="128" t="e">
        <f>VLOOKUP(N165,CisacSocietycodes!$A$2:$C$366,2,0)</f>
        <v>#N/A</v>
      </c>
      <c r="Q165" s="120"/>
      <c r="R165" s="31">
        <v>0</v>
      </c>
      <c r="S165" s="32">
        <v>0</v>
      </c>
      <c r="T165" s="32">
        <v>0</v>
      </c>
      <c r="U165" s="31" t="str">
        <f t="shared" si="33"/>
        <v>00</v>
      </c>
      <c r="V165" s="31" t="str">
        <f t="shared" si="34"/>
        <v>00</v>
      </c>
      <c r="W165" s="31" t="str">
        <f t="shared" si="35"/>
        <v>00</v>
      </c>
      <c r="X165" s="33">
        <f t="shared" si="36"/>
        <v>0</v>
      </c>
      <c r="Y165" s="31" t="str">
        <f t="shared" si="37"/>
        <v>00</v>
      </c>
      <c r="Z165" s="31" t="str">
        <f t="shared" si="38"/>
        <v>00</v>
      </c>
      <c r="AA165" s="31" t="str">
        <f t="shared" si="39"/>
        <v>00</v>
      </c>
      <c r="AB165" s="31">
        <f t="shared" si="40"/>
        <v>0</v>
      </c>
      <c r="AC165" s="129">
        <f t="shared" si="48"/>
        <v>0</v>
      </c>
      <c r="AD165" s="129">
        <f t="shared" si="41"/>
        <v>0</v>
      </c>
      <c r="AE165" s="31">
        <f t="shared" si="42"/>
        <v>0</v>
      </c>
      <c r="AF165" s="31">
        <f t="shared" si="43"/>
        <v>0</v>
      </c>
      <c r="AG165" s="31">
        <f t="shared" si="44"/>
        <v>0</v>
      </c>
      <c r="AH165" s="32" t="str">
        <f t="shared" si="45"/>
        <v>00:00:00</v>
      </c>
      <c r="AI165" s="34">
        <f t="shared" si="46"/>
        <v>0</v>
      </c>
      <c r="XFD165" s="130"/>
    </row>
    <row r="166" spans="1:35 16384:16384" s="30" customFormat="1" ht="15.75" customHeight="1" x14ac:dyDescent="0.15">
      <c r="A166" s="123"/>
      <c r="B166" s="80"/>
      <c r="C166" s="106"/>
      <c r="D166" s="124"/>
      <c r="E166" s="124"/>
      <c r="F166" s="124"/>
      <c r="G166" s="125" t="str">
        <f t="shared" si="47"/>
        <v>00:00:00</v>
      </c>
      <c r="H166" s="124"/>
      <c r="I166" s="80"/>
      <c r="J166" s="80"/>
      <c r="K166" s="109"/>
      <c r="L166" s="110"/>
      <c r="M166" s="126"/>
      <c r="N166" s="110"/>
      <c r="O166" s="127"/>
      <c r="P166" s="128" t="e">
        <f>VLOOKUP(N166,CisacSocietycodes!$A$2:$C$366,2,0)</f>
        <v>#N/A</v>
      </c>
      <c r="Q166" s="120"/>
      <c r="R166" s="31">
        <v>0</v>
      </c>
      <c r="S166" s="32">
        <v>0</v>
      </c>
      <c r="T166" s="32">
        <v>0</v>
      </c>
      <c r="U166" s="31" t="str">
        <f t="shared" si="33"/>
        <v>00</v>
      </c>
      <c r="V166" s="31" t="str">
        <f t="shared" si="34"/>
        <v>00</v>
      </c>
      <c r="W166" s="31" t="str">
        <f t="shared" si="35"/>
        <v>00</v>
      </c>
      <c r="X166" s="33">
        <f t="shared" si="36"/>
        <v>0</v>
      </c>
      <c r="Y166" s="31" t="str">
        <f t="shared" si="37"/>
        <v>00</v>
      </c>
      <c r="Z166" s="31" t="str">
        <f t="shared" si="38"/>
        <v>00</v>
      </c>
      <c r="AA166" s="31" t="str">
        <f t="shared" si="39"/>
        <v>00</v>
      </c>
      <c r="AB166" s="31">
        <f t="shared" si="40"/>
        <v>0</v>
      </c>
      <c r="AC166" s="129">
        <f t="shared" si="48"/>
        <v>0</v>
      </c>
      <c r="AD166" s="129">
        <f t="shared" si="41"/>
        <v>0</v>
      </c>
      <c r="AE166" s="31">
        <f t="shared" si="42"/>
        <v>0</v>
      </c>
      <c r="AF166" s="31">
        <f t="shared" si="43"/>
        <v>0</v>
      </c>
      <c r="AG166" s="31">
        <f t="shared" si="44"/>
        <v>0</v>
      </c>
      <c r="AH166" s="32" t="str">
        <f t="shared" si="45"/>
        <v>00:00:00</v>
      </c>
      <c r="AI166" s="34">
        <f t="shared" si="46"/>
        <v>0</v>
      </c>
      <c r="XFD166" s="130"/>
    </row>
    <row r="167" spans="1:35 16384:16384" s="30" customFormat="1" ht="15.75" customHeight="1" x14ac:dyDescent="0.15">
      <c r="A167" s="123"/>
      <c r="B167" s="80"/>
      <c r="C167" s="106"/>
      <c r="D167" s="124"/>
      <c r="E167" s="124"/>
      <c r="F167" s="124"/>
      <c r="G167" s="125" t="str">
        <f t="shared" si="47"/>
        <v>00:00:00</v>
      </c>
      <c r="H167" s="124"/>
      <c r="I167" s="80"/>
      <c r="J167" s="80"/>
      <c r="K167" s="109"/>
      <c r="L167" s="110"/>
      <c r="M167" s="126"/>
      <c r="N167" s="110"/>
      <c r="O167" s="127"/>
      <c r="P167" s="128" t="e">
        <f>VLOOKUP(N167,CisacSocietycodes!$A$2:$C$366,2,0)</f>
        <v>#N/A</v>
      </c>
      <c r="Q167" s="120"/>
      <c r="R167" s="31">
        <v>0</v>
      </c>
      <c r="S167" s="32">
        <v>0</v>
      </c>
      <c r="T167" s="32">
        <v>0</v>
      </c>
      <c r="U167" s="31" t="str">
        <f t="shared" si="33"/>
        <v>00</v>
      </c>
      <c r="V167" s="31" t="str">
        <f t="shared" si="34"/>
        <v>00</v>
      </c>
      <c r="W167" s="31" t="str">
        <f t="shared" si="35"/>
        <v>00</v>
      </c>
      <c r="X167" s="33">
        <f t="shared" si="36"/>
        <v>0</v>
      </c>
      <c r="Y167" s="31" t="str">
        <f t="shared" si="37"/>
        <v>00</v>
      </c>
      <c r="Z167" s="31" t="str">
        <f t="shared" si="38"/>
        <v>00</v>
      </c>
      <c r="AA167" s="31" t="str">
        <f t="shared" si="39"/>
        <v>00</v>
      </c>
      <c r="AB167" s="31">
        <f t="shared" si="40"/>
        <v>0</v>
      </c>
      <c r="AC167" s="129">
        <f t="shared" si="48"/>
        <v>0</v>
      </c>
      <c r="AD167" s="129">
        <f t="shared" si="41"/>
        <v>0</v>
      </c>
      <c r="AE167" s="31">
        <f t="shared" si="42"/>
        <v>0</v>
      </c>
      <c r="AF167" s="31">
        <f t="shared" si="43"/>
        <v>0</v>
      </c>
      <c r="AG167" s="31">
        <f t="shared" si="44"/>
        <v>0</v>
      </c>
      <c r="AH167" s="32" t="str">
        <f t="shared" si="45"/>
        <v>00:00:00</v>
      </c>
      <c r="AI167" s="34">
        <f t="shared" si="46"/>
        <v>0</v>
      </c>
      <c r="XFD167" s="130"/>
    </row>
    <row r="168" spans="1:35 16384:16384" s="30" customFormat="1" ht="15.75" customHeight="1" x14ac:dyDescent="0.15">
      <c r="A168" s="123"/>
      <c r="B168" s="80"/>
      <c r="C168" s="106"/>
      <c r="D168" s="124"/>
      <c r="E168" s="124"/>
      <c r="F168" s="124"/>
      <c r="G168" s="125" t="str">
        <f t="shared" si="47"/>
        <v>00:00:00</v>
      </c>
      <c r="H168" s="124"/>
      <c r="I168" s="80"/>
      <c r="J168" s="80"/>
      <c r="K168" s="109"/>
      <c r="L168" s="110"/>
      <c r="M168" s="126"/>
      <c r="N168" s="110"/>
      <c r="O168" s="127"/>
      <c r="P168" s="128" t="e">
        <f>VLOOKUP(N168,CisacSocietycodes!$A$2:$C$366,2,0)</f>
        <v>#N/A</v>
      </c>
      <c r="Q168" s="120"/>
      <c r="R168" s="31">
        <v>0</v>
      </c>
      <c r="S168" s="32">
        <v>0</v>
      </c>
      <c r="T168" s="32">
        <v>0</v>
      </c>
      <c r="U168" s="31" t="str">
        <f t="shared" si="33"/>
        <v>00</v>
      </c>
      <c r="V168" s="31" t="str">
        <f t="shared" si="34"/>
        <v>00</v>
      </c>
      <c r="W168" s="31" t="str">
        <f t="shared" si="35"/>
        <v>00</v>
      </c>
      <c r="X168" s="33">
        <f t="shared" si="36"/>
        <v>0</v>
      </c>
      <c r="Y168" s="31" t="str">
        <f t="shared" si="37"/>
        <v>00</v>
      </c>
      <c r="Z168" s="31" t="str">
        <f t="shared" si="38"/>
        <v>00</v>
      </c>
      <c r="AA168" s="31" t="str">
        <f t="shared" si="39"/>
        <v>00</v>
      </c>
      <c r="AB168" s="31">
        <f t="shared" si="40"/>
        <v>0</v>
      </c>
      <c r="AC168" s="129">
        <f t="shared" si="48"/>
        <v>0</v>
      </c>
      <c r="AD168" s="129">
        <f t="shared" si="41"/>
        <v>0</v>
      </c>
      <c r="AE168" s="31">
        <f t="shared" si="42"/>
        <v>0</v>
      </c>
      <c r="AF168" s="31">
        <f t="shared" si="43"/>
        <v>0</v>
      </c>
      <c r="AG168" s="31">
        <f t="shared" si="44"/>
        <v>0</v>
      </c>
      <c r="AH168" s="32" t="str">
        <f t="shared" si="45"/>
        <v>00:00:00</v>
      </c>
      <c r="AI168" s="34">
        <f t="shared" si="46"/>
        <v>0</v>
      </c>
      <c r="XFD168" s="130"/>
    </row>
    <row r="169" spans="1:35 16384:16384" s="30" customFormat="1" ht="15.75" customHeight="1" x14ac:dyDescent="0.15">
      <c r="A169" s="123"/>
      <c r="B169" s="80"/>
      <c r="C169" s="106"/>
      <c r="D169" s="124"/>
      <c r="E169" s="124"/>
      <c r="F169" s="124"/>
      <c r="G169" s="125" t="str">
        <f t="shared" si="47"/>
        <v>00:00:00</v>
      </c>
      <c r="H169" s="124"/>
      <c r="I169" s="80"/>
      <c r="J169" s="80"/>
      <c r="K169" s="109"/>
      <c r="L169" s="110"/>
      <c r="M169" s="126"/>
      <c r="N169" s="110"/>
      <c r="O169" s="127"/>
      <c r="P169" s="128" t="e">
        <f>VLOOKUP(N169,CisacSocietycodes!$A$2:$C$366,2,0)</f>
        <v>#N/A</v>
      </c>
      <c r="Q169" s="120"/>
      <c r="R169" s="31">
        <v>0</v>
      </c>
      <c r="S169" s="32">
        <v>0</v>
      </c>
      <c r="T169" s="32">
        <v>0</v>
      </c>
      <c r="U169" s="31" t="str">
        <f t="shared" si="33"/>
        <v>00</v>
      </c>
      <c r="V169" s="31" t="str">
        <f t="shared" si="34"/>
        <v>00</v>
      </c>
      <c r="W169" s="31" t="str">
        <f t="shared" si="35"/>
        <v>00</v>
      </c>
      <c r="X169" s="33">
        <f t="shared" si="36"/>
        <v>0</v>
      </c>
      <c r="Y169" s="31" t="str">
        <f t="shared" si="37"/>
        <v>00</v>
      </c>
      <c r="Z169" s="31" t="str">
        <f t="shared" si="38"/>
        <v>00</v>
      </c>
      <c r="AA169" s="31" t="str">
        <f t="shared" si="39"/>
        <v>00</v>
      </c>
      <c r="AB169" s="31">
        <f t="shared" si="40"/>
        <v>0</v>
      </c>
      <c r="AC169" s="129">
        <f t="shared" si="48"/>
        <v>0</v>
      </c>
      <c r="AD169" s="129">
        <f t="shared" si="41"/>
        <v>0</v>
      </c>
      <c r="AE169" s="31">
        <f t="shared" si="42"/>
        <v>0</v>
      </c>
      <c r="AF169" s="31">
        <f t="shared" si="43"/>
        <v>0</v>
      </c>
      <c r="AG169" s="31">
        <f t="shared" si="44"/>
        <v>0</v>
      </c>
      <c r="AH169" s="32" t="str">
        <f t="shared" si="45"/>
        <v>00:00:00</v>
      </c>
      <c r="AI169" s="34">
        <f t="shared" si="46"/>
        <v>0</v>
      </c>
      <c r="XFD169" s="130"/>
    </row>
    <row r="170" spans="1:35 16384:16384" s="30" customFormat="1" ht="15.75" customHeight="1" x14ac:dyDescent="0.15">
      <c r="A170" s="123"/>
      <c r="B170" s="80"/>
      <c r="C170" s="106"/>
      <c r="D170" s="124"/>
      <c r="E170" s="124"/>
      <c r="F170" s="124"/>
      <c r="G170" s="125" t="str">
        <f t="shared" si="47"/>
        <v>00:00:00</v>
      </c>
      <c r="H170" s="124"/>
      <c r="I170" s="80"/>
      <c r="J170" s="80"/>
      <c r="K170" s="109"/>
      <c r="L170" s="110"/>
      <c r="M170" s="126"/>
      <c r="N170" s="110"/>
      <c r="O170" s="127"/>
      <c r="P170" s="128" t="e">
        <f>VLOOKUP(N170,CisacSocietycodes!$A$2:$C$366,2,0)</f>
        <v>#N/A</v>
      </c>
      <c r="Q170" s="120"/>
      <c r="R170" s="31">
        <v>0</v>
      </c>
      <c r="S170" s="32">
        <v>0</v>
      </c>
      <c r="T170" s="32">
        <v>0</v>
      </c>
      <c r="U170" s="31" t="str">
        <f t="shared" si="33"/>
        <v>00</v>
      </c>
      <c r="V170" s="31" t="str">
        <f t="shared" si="34"/>
        <v>00</v>
      </c>
      <c r="W170" s="31" t="str">
        <f t="shared" si="35"/>
        <v>00</v>
      </c>
      <c r="X170" s="33">
        <f t="shared" si="36"/>
        <v>0</v>
      </c>
      <c r="Y170" s="31" t="str">
        <f t="shared" si="37"/>
        <v>00</v>
      </c>
      <c r="Z170" s="31" t="str">
        <f t="shared" si="38"/>
        <v>00</v>
      </c>
      <c r="AA170" s="31" t="str">
        <f t="shared" si="39"/>
        <v>00</v>
      </c>
      <c r="AB170" s="31">
        <f t="shared" si="40"/>
        <v>0</v>
      </c>
      <c r="AC170" s="129">
        <f t="shared" si="48"/>
        <v>0</v>
      </c>
      <c r="AD170" s="129">
        <f t="shared" si="41"/>
        <v>0</v>
      </c>
      <c r="AE170" s="31">
        <f t="shared" si="42"/>
        <v>0</v>
      </c>
      <c r="AF170" s="31">
        <f t="shared" si="43"/>
        <v>0</v>
      </c>
      <c r="AG170" s="31">
        <f t="shared" si="44"/>
        <v>0</v>
      </c>
      <c r="AH170" s="32" t="str">
        <f t="shared" si="45"/>
        <v>00:00:00</v>
      </c>
      <c r="AI170" s="34">
        <f t="shared" si="46"/>
        <v>0</v>
      </c>
      <c r="XFD170" s="130"/>
    </row>
    <row r="171" spans="1:35 16384:16384" s="30" customFormat="1" ht="15.75" customHeight="1" x14ac:dyDescent="0.15">
      <c r="A171" s="123"/>
      <c r="B171" s="80"/>
      <c r="C171" s="106"/>
      <c r="D171" s="124"/>
      <c r="E171" s="124"/>
      <c r="F171" s="124"/>
      <c r="G171" s="125" t="str">
        <f t="shared" si="47"/>
        <v>00:00:00</v>
      </c>
      <c r="H171" s="124"/>
      <c r="I171" s="80"/>
      <c r="J171" s="80"/>
      <c r="K171" s="109"/>
      <c r="L171" s="110"/>
      <c r="M171" s="126"/>
      <c r="N171" s="110"/>
      <c r="O171" s="127"/>
      <c r="P171" s="128" t="e">
        <f>VLOOKUP(N171,CisacSocietycodes!$A$2:$C$366,2,0)</f>
        <v>#N/A</v>
      </c>
      <c r="Q171" s="120"/>
      <c r="R171" s="31">
        <v>0</v>
      </c>
      <c r="S171" s="32">
        <v>0</v>
      </c>
      <c r="T171" s="32">
        <v>0</v>
      </c>
      <c r="U171" s="31" t="str">
        <f t="shared" si="33"/>
        <v>00</v>
      </c>
      <c r="V171" s="31" t="str">
        <f t="shared" si="34"/>
        <v>00</v>
      </c>
      <c r="W171" s="31" t="str">
        <f t="shared" si="35"/>
        <v>00</v>
      </c>
      <c r="X171" s="33">
        <f t="shared" si="36"/>
        <v>0</v>
      </c>
      <c r="Y171" s="31" t="str">
        <f t="shared" si="37"/>
        <v>00</v>
      </c>
      <c r="Z171" s="31" t="str">
        <f t="shared" si="38"/>
        <v>00</v>
      </c>
      <c r="AA171" s="31" t="str">
        <f t="shared" si="39"/>
        <v>00</v>
      </c>
      <c r="AB171" s="31">
        <f t="shared" si="40"/>
        <v>0</v>
      </c>
      <c r="AC171" s="129">
        <f t="shared" si="48"/>
        <v>0</v>
      </c>
      <c r="AD171" s="129">
        <f t="shared" si="41"/>
        <v>0</v>
      </c>
      <c r="AE171" s="31">
        <f t="shared" si="42"/>
        <v>0</v>
      </c>
      <c r="AF171" s="31">
        <f t="shared" si="43"/>
        <v>0</v>
      </c>
      <c r="AG171" s="31">
        <f t="shared" si="44"/>
        <v>0</v>
      </c>
      <c r="AH171" s="32" t="str">
        <f t="shared" si="45"/>
        <v>00:00:00</v>
      </c>
      <c r="AI171" s="34">
        <f t="shared" si="46"/>
        <v>0</v>
      </c>
      <c r="XFD171" s="130"/>
    </row>
    <row r="172" spans="1:35 16384:16384" s="30" customFormat="1" ht="15.75" customHeight="1" x14ac:dyDescent="0.15">
      <c r="A172" s="123"/>
      <c r="B172" s="80"/>
      <c r="C172" s="106"/>
      <c r="D172" s="124"/>
      <c r="E172" s="124"/>
      <c r="F172" s="124"/>
      <c r="G172" s="125" t="str">
        <f t="shared" si="47"/>
        <v>00:00:00</v>
      </c>
      <c r="H172" s="124"/>
      <c r="I172" s="80"/>
      <c r="J172" s="80"/>
      <c r="K172" s="109"/>
      <c r="L172" s="110"/>
      <c r="M172" s="126"/>
      <c r="N172" s="110"/>
      <c r="O172" s="127"/>
      <c r="P172" s="128" t="e">
        <f>VLOOKUP(N172,CisacSocietycodes!$A$2:$C$366,2,0)</f>
        <v>#N/A</v>
      </c>
      <c r="Q172" s="120"/>
      <c r="R172" s="31">
        <v>0</v>
      </c>
      <c r="S172" s="32">
        <v>0</v>
      </c>
      <c r="T172" s="32">
        <v>0</v>
      </c>
      <c r="U172" s="31" t="str">
        <f t="shared" si="33"/>
        <v>00</v>
      </c>
      <c r="V172" s="31" t="str">
        <f t="shared" si="34"/>
        <v>00</v>
      </c>
      <c r="W172" s="31" t="str">
        <f t="shared" si="35"/>
        <v>00</v>
      </c>
      <c r="X172" s="33">
        <f t="shared" si="36"/>
        <v>0</v>
      </c>
      <c r="Y172" s="31" t="str">
        <f t="shared" si="37"/>
        <v>00</v>
      </c>
      <c r="Z172" s="31" t="str">
        <f t="shared" si="38"/>
        <v>00</v>
      </c>
      <c r="AA172" s="31" t="str">
        <f t="shared" si="39"/>
        <v>00</v>
      </c>
      <c r="AB172" s="31">
        <f t="shared" si="40"/>
        <v>0</v>
      </c>
      <c r="AC172" s="129">
        <f t="shared" si="48"/>
        <v>0</v>
      </c>
      <c r="AD172" s="129">
        <f t="shared" si="41"/>
        <v>0</v>
      </c>
      <c r="AE172" s="31">
        <f t="shared" si="42"/>
        <v>0</v>
      </c>
      <c r="AF172" s="31">
        <f t="shared" si="43"/>
        <v>0</v>
      </c>
      <c r="AG172" s="31">
        <f t="shared" si="44"/>
        <v>0</v>
      </c>
      <c r="AH172" s="32" t="str">
        <f t="shared" si="45"/>
        <v>00:00:00</v>
      </c>
      <c r="AI172" s="34">
        <f t="shared" si="46"/>
        <v>0</v>
      </c>
      <c r="XFD172" s="130"/>
    </row>
    <row r="173" spans="1:35 16384:16384" s="30" customFormat="1" ht="15.75" customHeight="1" x14ac:dyDescent="0.15">
      <c r="A173" s="123"/>
      <c r="B173" s="80"/>
      <c r="C173" s="106"/>
      <c r="D173" s="124"/>
      <c r="E173" s="124"/>
      <c r="F173" s="124"/>
      <c r="G173" s="125" t="str">
        <f t="shared" si="47"/>
        <v>00:00:00</v>
      </c>
      <c r="H173" s="124"/>
      <c r="I173" s="80"/>
      <c r="J173" s="80"/>
      <c r="K173" s="109"/>
      <c r="L173" s="110"/>
      <c r="M173" s="126"/>
      <c r="N173" s="110"/>
      <c r="O173" s="127"/>
      <c r="P173" s="128" t="e">
        <f>VLOOKUP(N173,CisacSocietycodes!$A$2:$C$366,2,0)</f>
        <v>#N/A</v>
      </c>
      <c r="Q173" s="120"/>
      <c r="R173" s="31">
        <v>0</v>
      </c>
      <c r="S173" s="32">
        <v>0</v>
      </c>
      <c r="T173" s="32">
        <v>0</v>
      </c>
      <c r="U173" s="31" t="str">
        <f t="shared" si="33"/>
        <v>00</v>
      </c>
      <c r="V173" s="31" t="str">
        <f t="shared" si="34"/>
        <v>00</v>
      </c>
      <c r="W173" s="31" t="str">
        <f t="shared" si="35"/>
        <v>00</v>
      </c>
      <c r="X173" s="33">
        <f t="shared" si="36"/>
        <v>0</v>
      </c>
      <c r="Y173" s="31" t="str">
        <f t="shared" si="37"/>
        <v>00</v>
      </c>
      <c r="Z173" s="31" t="str">
        <f t="shared" si="38"/>
        <v>00</v>
      </c>
      <c r="AA173" s="31" t="str">
        <f t="shared" si="39"/>
        <v>00</v>
      </c>
      <c r="AB173" s="31">
        <f t="shared" si="40"/>
        <v>0</v>
      </c>
      <c r="AC173" s="129">
        <f t="shared" si="48"/>
        <v>0</v>
      </c>
      <c r="AD173" s="129">
        <f t="shared" si="41"/>
        <v>0</v>
      </c>
      <c r="AE173" s="31">
        <f t="shared" si="42"/>
        <v>0</v>
      </c>
      <c r="AF173" s="31">
        <f t="shared" si="43"/>
        <v>0</v>
      </c>
      <c r="AG173" s="31">
        <f t="shared" si="44"/>
        <v>0</v>
      </c>
      <c r="AH173" s="32" t="str">
        <f t="shared" si="45"/>
        <v>00:00:00</v>
      </c>
      <c r="AI173" s="34">
        <f t="shared" si="46"/>
        <v>0</v>
      </c>
      <c r="XFD173" s="130"/>
    </row>
    <row r="174" spans="1:35 16384:16384" s="30" customFormat="1" ht="15.75" customHeight="1" x14ac:dyDescent="0.15">
      <c r="A174" s="123"/>
      <c r="B174" s="80"/>
      <c r="C174" s="106"/>
      <c r="D174" s="124"/>
      <c r="E174" s="124"/>
      <c r="F174" s="124"/>
      <c r="G174" s="125" t="str">
        <f t="shared" si="47"/>
        <v>00:00:00</v>
      </c>
      <c r="H174" s="124"/>
      <c r="I174" s="80"/>
      <c r="J174" s="80"/>
      <c r="K174" s="109"/>
      <c r="L174" s="110"/>
      <c r="M174" s="126"/>
      <c r="N174" s="110"/>
      <c r="O174" s="127"/>
      <c r="P174" s="128" t="e">
        <f>VLOOKUP(N174,CisacSocietycodes!$A$2:$C$366,2,0)</f>
        <v>#N/A</v>
      </c>
      <c r="Q174" s="120"/>
      <c r="R174" s="31">
        <v>0</v>
      </c>
      <c r="S174" s="32">
        <v>0</v>
      </c>
      <c r="T174" s="32">
        <v>0</v>
      </c>
      <c r="U174" s="31" t="str">
        <f t="shared" si="33"/>
        <v>00</v>
      </c>
      <c r="V174" s="31" t="str">
        <f t="shared" si="34"/>
        <v>00</v>
      </c>
      <c r="W174" s="31" t="str">
        <f t="shared" si="35"/>
        <v>00</v>
      </c>
      <c r="X174" s="33">
        <f t="shared" si="36"/>
        <v>0</v>
      </c>
      <c r="Y174" s="31" t="str">
        <f t="shared" si="37"/>
        <v>00</v>
      </c>
      <c r="Z174" s="31" t="str">
        <f t="shared" si="38"/>
        <v>00</v>
      </c>
      <c r="AA174" s="31" t="str">
        <f t="shared" si="39"/>
        <v>00</v>
      </c>
      <c r="AB174" s="31">
        <f t="shared" si="40"/>
        <v>0</v>
      </c>
      <c r="AC174" s="129">
        <f t="shared" si="48"/>
        <v>0</v>
      </c>
      <c r="AD174" s="129">
        <f t="shared" si="41"/>
        <v>0</v>
      </c>
      <c r="AE174" s="31">
        <f t="shared" si="42"/>
        <v>0</v>
      </c>
      <c r="AF174" s="31">
        <f t="shared" si="43"/>
        <v>0</v>
      </c>
      <c r="AG174" s="31">
        <f t="shared" si="44"/>
        <v>0</v>
      </c>
      <c r="AH174" s="32" t="str">
        <f t="shared" si="45"/>
        <v>00:00:00</v>
      </c>
      <c r="AI174" s="34">
        <f t="shared" si="46"/>
        <v>0</v>
      </c>
      <c r="XFD174" s="130"/>
    </row>
    <row r="175" spans="1:35 16384:16384" s="30" customFormat="1" ht="15.75" customHeight="1" x14ac:dyDescent="0.15">
      <c r="A175" s="123"/>
      <c r="B175" s="80"/>
      <c r="C175" s="106"/>
      <c r="D175" s="124"/>
      <c r="E175" s="124"/>
      <c r="F175" s="124"/>
      <c r="G175" s="125" t="str">
        <f t="shared" si="47"/>
        <v>00:00:00</v>
      </c>
      <c r="H175" s="124"/>
      <c r="I175" s="80"/>
      <c r="J175" s="80"/>
      <c r="K175" s="109"/>
      <c r="L175" s="110"/>
      <c r="M175" s="126"/>
      <c r="N175" s="110"/>
      <c r="O175" s="127"/>
      <c r="P175" s="128" t="e">
        <f>VLOOKUP(N175,CisacSocietycodes!$A$2:$C$366,2,0)</f>
        <v>#N/A</v>
      </c>
      <c r="Q175" s="120"/>
      <c r="R175" s="31">
        <v>0</v>
      </c>
      <c r="S175" s="32">
        <v>0</v>
      </c>
      <c r="T175" s="32">
        <v>0</v>
      </c>
      <c r="U175" s="31" t="str">
        <f t="shared" si="33"/>
        <v>00</v>
      </c>
      <c r="V175" s="31" t="str">
        <f t="shared" si="34"/>
        <v>00</v>
      </c>
      <c r="W175" s="31" t="str">
        <f t="shared" si="35"/>
        <v>00</v>
      </c>
      <c r="X175" s="33">
        <f t="shared" si="36"/>
        <v>0</v>
      </c>
      <c r="Y175" s="31" t="str">
        <f t="shared" si="37"/>
        <v>00</v>
      </c>
      <c r="Z175" s="31" t="str">
        <f t="shared" si="38"/>
        <v>00</v>
      </c>
      <c r="AA175" s="31" t="str">
        <f t="shared" si="39"/>
        <v>00</v>
      </c>
      <c r="AB175" s="31">
        <f t="shared" si="40"/>
        <v>0</v>
      </c>
      <c r="AC175" s="129">
        <f t="shared" si="48"/>
        <v>0</v>
      </c>
      <c r="AD175" s="129">
        <f t="shared" si="41"/>
        <v>0</v>
      </c>
      <c r="AE175" s="31">
        <f t="shared" si="42"/>
        <v>0</v>
      </c>
      <c r="AF175" s="31">
        <f t="shared" si="43"/>
        <v>0</v>
      </c>
      <c r="AG175" s="31">
        <f t="shared" si="44"/>
        <v>0</v>
      </c>
      <c r="AH175" s="32" t="str">
        <f t="shared" si="45"/>
        <v>00:00:00</v>
      </c>
      <c r="AI175" s="34">
        <f t="shared" si="46"/>
        <v>0</v>
      </c>
      <c r="XFD175" s="130"/>
    </row>
    <row r="176" spans="1:35 16384:16384" s="30" customFormat="1" ht="15.75" customHeight="1" x14ac:dyDescent="0.15">
      <c r="A176" s="123"/>
      <c r="B176" s="80"/>
      <c r="C176" s="106"/>
      <c r="D176" s="124"/>
      <c r="E176" s="124"/>
      <c r="F176" s="124"/>
      <c r="G176" s="125" t="str">
        <f t="shared" si="47"/>
        <v>00:00:00</v>
      </c>
      <c r="H176" s="124"/>
      <c r="I176" s="80"/>
      <c r="J176" s="80"/>
      <c r="K176" s="109"/>
      <c r="L176" s="110"/>
      <c r="M176" s="126"/>
      <c r="N176" s="110"/>
      <c r="O176" s="127"/>
      <c r="P176" s="128" t="e">
        <f>VLOOKUP(N176,CisacSocietycodes!$A$2:$C$366,2,0)</f>
        <v>#N/A</v>
      </c>
      <c r="Q176" s="120"/>
      <c r="R176" s="31">
        <v>0</v>
      </c>
      <c r="S176" s="32">
        <v>0</v>
      </c>
      <c r="T176" s="32">
        <v>0</v>
      </c>
      <c r="U176" s="31" t="str">
        <f t="shared" si="33"/>
        <v>00</v>
      </c>
      <c r="V176" s="31" t="str">
        <f t="shared" si="34"/>
        <v>00</v>
      </c>
      <c r="W176" s="31" t="str">
        <f t="shared" si="35"/>
        <v>00</v>
      </c>
      <c r="X176" s="33">
        <f t="shared" si="36"/>
        <v>0</v>
      </c>
      <c r="Y176" s="31" t="str">
        <f t="shared" si="37"/>
        <v>00</v>
      </c>
      <c r="Z176" s="31" t="str">
        <f t="shared" si="38"/>
        <v>00</v>
      </c>
      <c r="AA176" s="31" t="str">
        <f t="shared" si="39"/>
        <v>00</v>
      </c>
      <c r="AB176" s="31">
        <f t="shared" si="40"/>
        <v>0</v>
      </c>
      <c r="AC176" s="129">
        <f t="shared" si="48"/>
        <v>0</v>
      </c>
      <c r="AD176" s="129">
        <f t="shared" si="41"/>
        <v>0</v>
      </c>
      <c r="AE176" s="31">
        <f t="shared" si="42"/>
        <v>0</v>
      </c>
      <c r="AF176" s="31">
        <f t="shared" si="43"/>
        <v>0</v>
      </c>
      <c r="AG176" s="31">
        <f t="shared" si="44"/>
        <v>0</v>
      </c>
      <c r="AH176" s="32" t="str">
        <f t="shared" si="45"/>
        <v>00:00:00</v>
      </c>
      <c r="AI176" s="34">
        <f t="shared" si="46"/>
        <v>0</v>
      </c>
      <c r="XFD176" s="130"/>
    </row>
    <row r="177" spans="1:35 16384:16384" s="30" customFormat="1" ht="15.75" customHeight="1" x14ac:dyDescent="0.15">
      <c r="A177" s="123"/>
      <c r="B177" s="80"/>
      <c r="C177" s="106"/>
      <c r="D177" s="124"/>
      <c r="E177" s="124"/>
      <c r="F177" s="124"/>
      <c r="G177" s="125" t="str">
        <f t="shared" si="47"/>
        <v>00:00:00</v>
      </c>
      <c r="H177" s="124"/>
      <c r="I177" s="80"/>
      <c r="J177" s="80"/>
      <c r="K177" s="109"/>
      <c r="L177" s="110"/>
      <c r="M177" s="126"/>
      <c r="N177" s="110"/>
      <c r="O177" s="127"/>
      <c r="P177" s="128" t="e">
        <f>VLOOKUP(N177,CisacSocietycodes!$A$2:$C$366,2,0)</f>
        <v>#N/A</v>
      </c>
      <c r="Q177" s="120"/>
      <c r="R177" s="31">
        <v>0</v>
      </c>
      <c r="S177" s="32">
        <v>0</v>
      </c>
      <c r="T177" s="32">
        <v>0</v>
      </c>
      <c r="U177" s="31" t="str">
        <f t="shared" si="33"/>
        <v>00</v>
      </c>
      <c r="V177" s="31" t="str">
        <f t="shared" si="34"/>
        <v>00</v>
      </c>
      <c r="W177" s="31" t="str">
        <f t="shared" si="35"/>
        <v>00</v>
      </c>
      <c r="X177" s="33">
        <f t="shared" si="36"/>
        <v>0</v>
      </c>
      <c r="Y177" s="31" t="str">
        <f t="shared" si="37"/>
        <v>00</v>
      </c>
      <c r="Z177" s="31" t="str">
        <f t="shared" si="38"/>
        <v>00</v>
      </c>
      <c r="AA177" s="31" t="str">
        <f t="shared" si="39"/>
        <v>00</v>
      </c>
      <c r="AB177" s="31">
        <f t="shared" si="40"/>
        <v>0</v>
      </c>
      <c r="AC177" s="129">
        <f t="shared" si="48"/>
        <v>0</v>
      </c>
      <c r="AD177" s="129">
        <f t="shared" si="41"/>
        <v>0</v>
      </c>
      <c r="AE177" s="31">
        <f t="shared" si="42"/>
        <v>0</v>
      </c>
      <c r="AF177" s="31">
        <f t="shared" si="43"/>
        <v>0</v>
      </c>
      <c r="AG177" s="31">
        <f t="shared" si="44"/>
        <v>0</v>
      </c>
      <c r="AH177" s="32" t="str">
        <f t="shared" si="45"/>
        <v>00:00:00</v>
      </c>
      <c r="AI177" s="34">
        <f t="shared" si="46"/>
        <v>0</v>
      </c>
      <c r="XFD177" s="130"/>
    </row>
    <row r="178" spans="1:35 16384:16384" s="30" customFormat="1" ht="15.75" customHeight="1" x14ac:dyDescent="0.15">
      <c r="A178" s="123"/>
      <c r="B178" s="80"/>
      <c r="C178" s="106"/>
      <c r="D178" s="124"/>
      <c r="E178" s="124"/>
      <c r="F178" s="124"/>
      <c r="G178" s="125" t="str">
        <f t="shared" si="47"/>
        <v>00:00:00</v>
      </c>
      <c r="H178" s="124"/>
      <c r="I178" s="80"/>
      <c r="J178" s="80"/>
      <c r="K178" s="109"/>
      <c r="L178" s="110"/>
      <c r="M178" s="126"/>
      <c r="N178" s="110"/>
      <c r="O178" s="127"/>
      <c r="P178" s="128" t="e">
        <f>VLOOKUP(N178,CisacSocietycodes!$A$2:$C$366,2,0)</f>
        <v>#N/A</v>
      </c>
      <c r="Q178" s="120"/>
      <c r="R178" s="31">
        <v>0</v>
      </c>
      <c r="S178" s="32">
        <v>0</v>
      </c>
      <c r="T178" s="32">
        <v>0</v>
      </c>
      <c r="U178" s="31" t="str">
        <f t="shared" si="33"/>
        <v>00</v>
      </c>
      <c r="V178" s="31" t="str">
        <f t="shared" si="34"/>
        <v>00</v>
      </c>
      <c r="W178" s="31" t="str">
        <f t="shared" si="35"/>
        <v>00</v>
      </c>
      <c r="X178" s="33">
        <f t="shared" si="36"/>
        <v>0</v>
      </c>
      <c r="Y178" s="31" t="str">
        <f t="shared" si="37"/>
        <v>00</v>
      </c>
      <c r="Z178" s="31" t="str">
        <f t="shared" si="38"/>
        <v>00</v>
      </c>
      <c r="AA178" s="31" t="str">
        <f t="shared" si="39"/>
        <v>00</v>
      </c>
      <c r="AB178" s="31">
        <f t="shared" si="40"/>
        <v>0</v>
      </c>
      <c r="AC178" s="129">
        <f t="shared" si="48"/>
        <v>0</v>
      </c>
      <c r="AD178" s="129">
        <f t="shared" si="41"/>
        <v>0</v>
      </c>
      <c r="AE178" s="31">
        <f t="shared" si="42"/>
        <v>0</v>
      </c>
      <c r="AF178" s="31">
        <f t="shared" si="43"/>
        <v>0</v>
      </c>
      <c r="AG178" s="31">
        <f t="shared" si="44"/>
        <v>0</v>
      </c>
      <c r="AH178" s="32" t="str">
        <f t="shared" si="45"/>
        <v>00:00:00</v>
      </c>
      <c r="AI178" s="34">
        <f t="shared" si="46"/>
        <v>0</v>
      </c>
      <c r="XFD178" s="130"/>
    </row>
    <row r="179" spans="1:35 16384:16384" s="30" customFormat="1" ht="15.75" customHeight="1" x14ac:dyDescent="0.15">
      <c r="A179" s="123"/>
      <c r="B179" s="80"/>
      <c r="C179" s="106"/>
      <c r="D179" s="124"/>
      <c r="E179" s="124"/>
      <c r="F179" s="124"/>
      <c r="G179" s="125" t="str">
        <f t="shared" si="47"/>
        <v>00:00:00</v>
      </c>
      <c r="H179" s="124"/>
      <c r="I179" s="80"/>
      <c r="J179" s="80"/>
      <c r="K179" s="109"/>
      <c r="L179" s="110"/>
      <c r="M179" s="126"/>
      <c r="N179" s="110"/>
      <c r="O179" s="127"/>
      <c r="P179" s="128" t="e">
        <f>VLOOKUP(N179,CisacSocietycodes!$A$2:$C$366,2,0)</f>
        <v>#N/A</v>
      </c>
      <c r="Q179" s="120"/>
      <c r="R179" s="31">
        <v>0</v>
      </c>
      <c r="S179" s="32">
        <v>0</v>
      </c>
      <c r="T179" s="32">
        <v>0</v>
      </c>
      <c r="U179" s="31" t="str">
        <f t="shared" si="33"/>
        <v>00</v>
      </c>
      <c r="V179" s="31" t="str">
        <f t="shared" si="34"/>
        <v>00</v>
      </c>
      <c r="W179" s="31" t="str">
        <f t="shared" si="35"/>
        <v>00</v>
      </c>
      <c r="X179" s="33">
        <f t="shared" si="36"/>
        <v>0</v>
      </c>
      <c r="Y179" s="31" t="str">
        <f t="shared" si="37"/>
        <v>00</v>
      </c>
      <c r="Z179" s="31" t="str">
        <f t="shared" si="38"/>
        <v>00</v>
      </c>
      <c r="AA179" s="31" t="str">
        <f t="shared" si="39"/>
        <v>00</v>
      </c>
      <c r="AB179" s="31">
        <f t="shared" si="40"/>
        <v>0</v>
      </c>
      <c r="AC179" s="129">
        <f t="shared" si="48"/>
        <v>0</v>
      </c>
      <c r="AD179" s="129">
        <f t="shared" si="41"/>
        <v>0</v>
      </c>
      <c r="AE179" s="31">
        <f t="shared" si="42"/>
        <v>0</v>
      </c>
      <c r="AF179" s="31">
        <f t="shared" si="43"/>
        <v>0</v>
      </c>
      <c r="AG179" s="31">
        <f t="shared" si="44"/>
        <v>0</v>
      </c>
      <c r="AH179" s="32" t="str">
        <f t="shared" si="45"/>
        <v>00:00:00</v>
      </c>
      <c r="AI179" s="34">
        <f t="shared" si="46"/>
        <v>0</v>
      </c>
      <c r="XFD179" s="130"/>
    </row>
    <row r="180" spans="1:35 16384:16384" s="30" customFormat="1" ht="15.75" customHeight="1" x14ac:dyDescent="0.15">
      <c r="A180" s="123"/>
      <c r="B180" s="80"/>
      <c r="C180" s="106"/>
      <c r="D180" s="124"/>
      <c r="E180" s="124"/>
      <c r="F180" s="124"/>
      <c r="G180" s="125" t="str">
        <f t="shared" si="47"/>
        <v>00:00:00</v>
      </c>
      <c r="H180" s="124"/>
      <c r="I180" s="80"/>
      <c r="J180" s="80"/>
      <c r="K180" s="109"/>
      <c r="L180" s="110"/>
      <c r="M180" s="126"/>
      <c r="N180" s="110"/>
      <c r="O180" s="127"/>
      <c r="P180" s="128" t="e">
        <f>VLOOKUP(N180,CisacSocietycodes!$A$2:$C$366,2,0)</f>
        <v>#N/A</v>
      </c>
      <c r="Q180" s="120"/>
      <c r="R180" s="31">
        <v>0</v>
      </c>
      <c r="S180" s="32">
        <v>0</v>
      </c>
      <c r="T180" s="32">
        <v>0</v>
      </c>
      <c r="U180" s="31" t="str">
        <f t="shared" si="33"/>
        <v>00</v>
      </c>
      <c r="V180" s="31" t="str">
        <f t="shared" si="34"/>
        <v>00</v>
      </c>
      <c r="W180" s="31" t="str">
        <f t="shared" si="35"/>
        <v>00</v>
      </c>
      <c r="X180" s="33">
        <f t="shared" si="36"/>
        <v>0</v>
      </c>
      <c r="Y180" s="31" t="str">
        <f t="shared" si="37"/>
        <v>00</v>
      </c>
      <c r="Z180" s="31" t="str">
        <f t="shared" si="38"/>
        <v>00</v>
      </c>
      <c r="AA180" s="31" t="str">
        <f t="shared" si="39"/>
        <v>00</v>
      </c>
      <c r="AB180" s="31">
        <f t="shared" si="40"/>
        <v>0</v>
      </c>
      <c r="AC180" s="129">
        <f t="shared" si="48"/>
        <v>0</v>
      </c>
      <c r="AD180" s="129">
        <f t="shared" si="41"/>
        <v>0</v>
      </c>
      <c r="AE180" s="31">
        <f t="shared" si="42"/>
        <v>0</v>
      </c>
      <c r="AF180" s="31">
        <f t="shared" si="43"/>
        <v>0</v>
      </c>
      <c r="AG180" s="31">
        <f t="shared" si="44"/>
        <v>0</v>
      </c>
      <c r="AH180" s="32" t="str">
        <f t="shared" si="45"/>
        <v>00:00:00</v>
      </c>
      <c r="AI180" s="34">
        <f t="shared" si="46"/>
        <v>0</v>
      </c>
      <c r="XFD180" s="130"/>
    </row>
    <row r="181" spans="1:35 16384:16384" s="30" customFormat="1" ht="15.75" customHeight="1" x14ac:dyDescent="0.15">
      <c r="A181" s="123"/>
      <c r="B181" s="80"/>
      <c r="C181" s="106"/>
      <c r="D181" s="124"/>
      <c r="E181" s="124"/>
      <c r="F181" s="124"/>
      <c r="G181" s="125" t="str">
        <f t="shared" si="47"/>
        <v>00:00:00</v>
      </c>
      <c r="H181" s="124"/>
      <c r="I181" s="80"/>
      <c r="J181" s="80"/>
      <c r="K181" s="109"/>
      <c r="L181" s="110"/>
      <c r="M181" s="126"/>
      <c r="N181" s="110"/>
      <c r="O181" s="127"/>
      <c r="P181" s="128" t="e">
        <f>VLOOKUP(N181,CisacSocietycodes!$A$2:$C$366,2,0)</f>
        <v>#N/A</v>
      </c>
      <c r="Q181" s="120"/>
      <c r="R181" s="31">
        <v>0</v>
      </c>
      <c r="S181" s="32">
        <v>0</v>
      </c>
      <c r="T181" s="32">
        <v>0</v>
      </c>
      <c r="U181" s="31" t="str">
        <f t="shared" si="33"/>
        <v>00</v>
      </c>
      <c r="V181" s="31" t="str">
        <f t="shared" si="34"/>
        <v>00</v>
      </c>
      <c r="W181" s="31" t="str">
        <f t="shared" si="35"/>
        <v>00</v>
      </c>
      <c r="X181" s="33">
        <f t="shared" si="36"/>
        <v>0</v>
      </c>
      <c r="Y181" s="31" t="str">
        <f t="shared" si="37"/>
        <v>00</v>
      </c>
      <c r="Z181" s="31" t="str">
        <f t="shared" si="38"/>
        <v>00</v>
      </c>
      <c r="AA181" s="31" t="str">
        <f t="shared" si="39"/>
        <v>00</v>
      </c>
      <c r="AB181" s="31">
        <f t="shared" si="40"/>
        <v>0</v>
      </c>
      <c r="AC181" s="129">
        <f t="shared" si="48"/>
        <v>0</v>
      </c>
      <c r="AD181" s="129">
        <f t="shared" si="41"/>
        <v>0</v>
      </c>
      <c r="AE181" s="31">
        <f t="shared" si="42"/>
        <v>0</v>
      </c>
      <c r="AF181" s="31">
        <f t="shared" si="43"/>
        <v>0</v>
      </c>
      <c r="AG181" s="31">
        <f t="shared" si="44"/>
        <v>0</v>
      </c>
      <c r="AH181" s="32" t="str">
        <f t="shared" si="45"/>
        <v>00:00:00</v>
      </c>
      <c r="AI181" s="34">
        <f t="shared" si="46"/>
        <v>0</v>
      </c>
      <c r="XFD181" s="130"/>
    </row>
    <row r="182" spans="1:35 16384:16384" s="30" customFormat="1" ht="15.75" customHeight="1" x14ac:dyDescent="0.15">
      <c r="A182" s="123"/>
      <c r="B182" s="80"/>
      <c r="C182" s="106"/>
      <c r="D182" s="124"/>
      <c r="E182" s="124"/>
      <c r="F182" s="124"/>
      <c r="G182" s="125" t="str">
        <f t="shared" si="47"/>
        <v>00:00:00</v>
      </c>
      <c r="H182" s="124"/>
      <c r="I182" s="80"/>
      <c r="J182" s="80"/>
      <c r="K182" s="109"/>
      <c r="L182" s="110"/>
      <c r="M182" s="126"/>
      <c r="N182" s="110"/>
      <c r="O182" s="127"/>
      <c r="P182" s="128" t="e">
        <f>VLOOKUP(N182,CisacSocietycodes!$A$2:$C$366,2,0)</f>
        <v>#N/A</v>
      </c>
      <c r="Q182" s="120"/>
      <c r="R182" s="31">
        <v>0</v>
      </c>
      <c r="S182" s="32">
        <v>0</v>
      </c>
      <c r="T182" s="32">
        <v>0</v>
      </c>
      <c r="U182" s="31" t="str">
        <f t="shared" si="33"/>
        <v>00</v>
      </c>
      <c r="V182" s="31" t="str">
        <f t="shared" si="34"/>
        <v>00</v>
      </c>
      <c r="W182" s="31" t="str">
        <f t="shared" si="35"/>
        <v>00</v>
      </c>
      <c r="X182" s="33">
        <f t="shared" si="36"/>
        <v>0</v>
      </c>
      <c r="Y182" s="31" t="str">
        <f t="shared" si="37"/>
        <v>00</v>
      </c>
      <c r="Z182" s="31" t="str">
        <f t="shared" si="38"/>
        <v>00</v>
      </c>
      <c r="AA182" s="31" t="str">
        <f t="shared" si="39"/>
        <v>00</v>
      </c>
      <c r="AB182" s="31">
        <f t="shared" si="40"/>
        <v>0</v>
      </c>
      <c r="AC182" s="129">
        <f t="shared" si="48"/>
        <v>0</v>
      </c>
      <c r="AD182" s="129">
        <f t="shared" si="41"/>
        <v>0</v>
      </c>
      <c r="AE182" s="31">
        <f t="shared" si="42"/>
        <v>0</v>
      </c>
      <c r="AF182" s="31">
        <f t="shared" si="43"/>
        <v>0</v>
      </c>
      <c r="AG182" s="31">
        <f t="shared" si="44"/>
        <v>0</v>
      </c>
      <c r="AH182" s="32" t="str">
        <f t="shared" si="45"/>
        <v>00:00:00</v>
      </c>
      <c r="AI182" s="34">
        <f t="shared" si="46"/>
        <v>0</v>
      </c>
      <c r="XFD182" s="130"/>
    </row>
    <row r="183" spans="1:35 16384:16384" s="30" customFormat="1" ht="15.75" customHeight="1" x14ac:dyDescent="0.15">
      <c r="A183" s="123"/>
      <c r="B183" s="80"/>
      <c r="C183" s="106"/>
      <c r="D183" s="124"/>
      <c r="E183" s="124"/>
      <c r="F183" s="124"/>
      <c r="G183" s="125" t="str">
        <f t="shared" si="47"/>
        <v>00:00:00</v>
      </c>
      <c r="H183" s="124"/>
      <c r="I183" s="80"/>
      <c r="J183" s="80"/>
      <c r="K183" s="109"/>
      <c r="L183" s="110"/>
      <c r="M183" s="126"/>
      <c r="N183" s="110"/>
      <c r="O183" s="127"/>
      <c r="P183" s="128" t="e">
        <f>VLOOKUP(N183,CisacSocietycodes!$A$2:$C$366,2,0)</f>
        <v>#N/A</v>
      </c>
      <c r="Q183" s="120"/>
      <c r="R183" s="31">
        <v>0</v>
      </c>
      <c r="S183" s="32">
        <v>0</v>
      </c>
      <c r="T183" s="32">
        <v>0</v>
      </c>
      <c r="U183" s="31" t="str">
        <f t="shared" si="33"/>
        <v>00</v>
      </c>
      <c r="V183" s="31" t="str">
        <f t="shared" si="34"/>
        <v>00</v>
      </c>
      <c r="W183" s="31" t="str">
        <f t="shared" si="35"/>
        <v>00</v>
      </c>
      <c r="X183" s="33">
        <f t="shared" si="36"/>
        <v>0</v>
      </c>
      <c r="Y183" s="31" t="str">
        <f t="shared" si="37"/>
        <v>00</v>
      </c>
      <c r="Z183" s="31" t="str">
        <f t="shared" si="38"/>
        <v>00</v>
      </c>
      <c r="AA183" s="31" t="str">
        <f t="shared" si="39"/>
        <v>00</v>
      </c>
      <c r="AB183" s="31">
        <f t="shared" si="40"/>
        <v>0</v>
      </c>
      <c r="AC183" s="129">
        <f t="shared" si="48"/>
        <v>0</v>
      </c>
      <c r="AD183" s="129">
        <f t="shared" si="41"/>
        <v>0</v>
      </c>
      <c r="AE183" s="31">
        <f t="shared" si="42"/>
        <v>0</v>
      </c>
      <c r="AF183" s="31">
        <f t="shared" si="43"/>
        <v>0</v>
      </c>
      <c r="AG183" s="31">
        <f t="shared" si="44"/>
        <v>0</v>
      </c>
      <c r="AH183" s="32" t="str">
        <f t="shared" si="45"/>
        <v>00:00:00</v>
      </c>
      <c r="AI183" s="34">
        <f t="shared" si="46"/>
        <v>0</v>
      </c>
      <c r="XFD183" s="130"/>
    </row>
    <row r="184" spans="1:35 16384:16384" s="30" customFormat="1" ht="15.75" customHeight="1" x14ac:dyDescent="0.15">
      <c r="A184" s="123"/>
      <c r="B184" s="80"/>
      <c r="C184" s="106"/>
      <c r="D184" s="124"/>
      <c r="E184" s="124"/>
      <c r="F184" s="124"/>
      <c r="G184" s="125" t="str">
        <f t="shared" si="47"/>
        <v>00:00:00</v>
      </c>
      <c r="H184" s="124"/>
      <c r="I184" s="80"/>
      <c r="J184" s="80"/>
      <c r="K184" s="109"/>
      <c r="L184" s="110"/>
      <c r="M184" s="126"/>
      <c r="N184" s="110"/>
      <c r="O184" s="127"/>
      <c r="P184" s="128" t="e">
        <f>VLOOKUP(N184,CisacSocietycodes!$A$2:$C$366,2,0)</f>
        <v>#N/A</v>
      </c>
      <c r="Q184" s="120"/>
      <c r="R184" s="31">
        <v>0</v>
      </c>
      <c r="S184" s="32">
        <v>0</v>
      </c>
      <c r="T184" s="32">
        <v>0</v>
      </c>
      <c r="U184" s="31" t="str">
        <f t="shared" si="33"/>
        <v>00</v>
      </c>
      <c r="V184" s="31" t="str">
        <f t="shared" si="34"/>
        <v>00</v>
      </c>
      <c r="W184" s="31" t="str">
        <f t="shared" si="35"/>
        <v>00</v>
      </c>
      <c r="X184" s="33">
        <f t="shared" si="36"/>
        <v>0</v>
      </c>
      <c r="Y184" s="31" t="str">
        <f t="shared" si="37"/>
        <v>00</v>
      </c>
      <c r="Z184" s="31" t="str">
        <f t="shared" si="38"/>
        <v>00</v>
      </c>
      <c r="AA184" s="31" t="str">
        <f t="shared" si="39"/>
        <v>00</v>
      </c>
      <c r="AB184" s="31">
        <f t="shared" si="40"/>
        <v>0</v>
      </c>
      <c r="AC184" s="129">
        <f t="shared" si="48"/>
        <v>0</v>
      </c>
      <c r="AD184" s="129">
        <f t="shared" si="41"/>
        <v>0</v>
      </c>
      <c r="AE184" s="31">
        <f t="shared" si="42"/>
        <v>0</v>
      </c>
      <c r="AF184" s="31">
        <f t="shared" si="43"/>
        <v>0</v>
      </c>
      <c r="AG184" s="31">
        <f t="shared" si="44"/>
        <v>0</v>
      </c>
      <c r="AH184" s="32" t="str">
        <f t="shared" si="45"/>
        <v>00:00:00</v>
      </c>
      <c r="AI184" s="34">
        <f t="shared" si="46"/>
        <v>0</v>
      </c>
      <c r="XFD184" s="130"/>
    </row>
    <row r="185" spans="1:35 16384:16384" s="30" customFormat="1" ht="15.75" customHeight="1" x14ac:dyDescent="0.15">
      <c r="A185" s="123"/>
      <c r="B185" s="80"/>
      <c r="C185" s="106"/>
      <c r="D185" s="124"/>
      <c r="E185" s="124"/>
      <c r="F185" s="124"/>
      <c r="G185" s="125" t="str">
        <f t="shared" si="47"/>
        <v>00:00:00</v>
      </c>
      <c r="H185" s="124"/>
      <c r="I185" s="80"/>
      <c r="J185" s="80"/>
      <c r="K185" s="109"/>
      <c r="L185" s="110"/>
      <c r="M185" s="126"/>
      <c r="N185" s="110"/>
      <c r="O185" s="127"/>
      <c r="P185" s="128" t="e">
        <f>VLOOKUP(N185,CisacSocietycodes!$A$2:$C$366,2,0)</f>
        <v>#N/A</v>
      </c>
      <c r="Q185" s="120"/>
      <c r="R185" s="31">
        <v>0</v>
      </c>
      <c r="S185" s="32">
        <v>0</v>
      </c>
      <c r="T185" s="32">
        <v>0</v>
      </c>
      <c r="U185" s="31" t="str">
        <f t="shared" si="33"/>
        <v>00</v>
      </c>
      <c r="V185" s="31" t="str">
        <f t="shared" si="34"/>
        <v>00</v>
      </c>
      <c r="W185" s="31" t="str">
        <f t="shared" si="35"/>
        <v>00</v>
      </c>
      <c r="X185" s="33">
        <f t="shared" si="36"/>
        <v>0</v>
      </c>
      <c r="Y185" s="31" t="str">
        <f t="shared" si="37"/>
        <v>00</v>
      </c>
      <c r="Z185" s="31" t="str">
        <f t="shared" si="38"/>
        <v>00</v>
      </c>
      <c r="AA185" s="31" t="str">
        <f t="shared" si="39"/>
        <v>00</v>
      </c>
      <c r="AB185" s="31">
        <f t="shared" si="40"/>
        <v>0</v>
      </c>
      <c r="AC185" s="129">
        <f t="shared" si="48"/>
        <v>0</v>
      </c>
      <c r="AD185" s="129">
        <f t="shared" si="41"/>
        <v>0</v>
      </c>
      <c r="AE185" s="31">
        <f t="shared" si="42"/>
        <v>0</v>
      </c>
      <c r="AF185" s="31">
        <f t="shared" si="43"/>
        <v>0</v>
      </c>
      <c r="AG185" s="31">
        <f t="shared" si="44"/>
        <v>0</v>
      </c>
      <c r="AH185" s="32" t="str">
        <f t="shared" si="45"/>
        <v>00:00:00</v>
      </c>
      <c r="AI185" s="34">
        <f t="shared" si="46"/>
        <v>0</v>
      </c>
      <c r="XFD185" s="130"/>
    </row>
    <row r="186" spans="1:35 16384:16384" s="30" customFormat="1" ht="15.75" customHeight="1" x14ac:dyDescent="0.15">
      <c r="A186" s="123"/>
      <c r="B186" s="80"/>
      <c r="C186" s="106"/>
      <c r="D186" s="124"/>
      <c r="E186" s="124"/>
      <c r="F186" s="124"/>
      <c r="G186" s="125" t="str">
        <f t="shared" si="47"/>
        <v>00:00:00</v>
      </c>
      <c r="H186" s="124"/>
      <c r="I186" s="80"/>
      <c r="J186" s="80"/>
      <c r="K186" s="109"/>
      <c r="L186" s="110"/>
      <c r="M186" s="126"/>
      <c r="N186" s="110"/>
      <c r="O186" s="127"/>
      <c r="P186" s="128" t="e">
        <f>VLOOKUP(N186,CisacSocietycodes!$A$2:$C$366,2,0)</f>
        <v>#N/A</v>
      </c>
      <c r="Q186" s="120"/>
      <c r="R186" s="31">
        <v>0</v>
      </c>
      <c r="S186" s="32">
        <v>0</v>
      </c>
      <c r="T186" s="32">
        <v>0</v>
      </c>
      <c r="U186" s="31" t="str">
        <f t="shared" si="33"/>
        <v>00</v>
      </c>
      <c r="V186" s="31" t="str">
        <f t="shared" si="34"/>
        <v>00</v>
      </c>
      <c r="W186" s="31" t="str">
        <f t="shared" si="35"/>
        <v>00</v>
      </c>
      <c r="X186" s="33">
        <f t="shared" si="36"/>
        <v>0</v>
      </c>
      <c r="Y186" s="31" t="str">
        <f t="shared" si="37"/>
        <v>00</v>
      </c>
      <c r="Z186" s="31" t="str">
        <f t="shared" si="38"/>
        <v>00</v>
      </c>
      <c r="AA186" s="31" t="str">
        <f t="shared" si="39"/>
        <v>00</v>
      </c>
      <c r="AB186" s="31">
        <f t="shared" si="40"/>
        <v>0</v>
      </c>
      <c r="AC186" s="129">
        <f t="shared" si="48"/>
        <v>0</v>
      </c>
      <c r="AD186" s="129">
        <f t="shared" si="41"/>
        <v>0</v>
      </c>
      <c r="AE186" s="31">
        <f t="shared" si="42"/>
        <v>0</v>
      </c>
      <c r="AF186" s="31">
        <f t="shared" si="43"/>
        <v>0</v>
      </c>
      <c r="AG186" s="31">
        <f t="shared" si="44"/>
        <v>0</v>
      </c>
      <c r="AH186" s="32" t="str">
        <f t="shared" si="45"/>
        <v>00:00:00</v>
      </c>
      <c r="AI186" s="34">
        <f t="shared" si="46"/>
        <v>0</v>
      </c>
      <c r="XFD186" s="130"/>
    </row>
    <row r="187" spans="1:35 16384:16384" s="30" customFormat="1" ht="15.75" customHeight="1" x14ac:dyDescent="0.15">
      <c r="A187" s="123"/>
      <c r="B187" s="80"/>
      <c r="C187" s="106"/>
      <c r="D187" s="124"/>
      <c r="E187" s="124"/>
      <c r="F187" s="124"/>
      <c r="G187" s="125" t="str">
        <f t="shared" si="47"/>
        <v>00:00:00</v>
      </c>
      <c r="H187" s="124"/>
      <c r="I187" s="80"/>
      <c r="J187" s="80"/>
      <c r="K187" s="109"/>
      <c r="L187" s="110"/>
      <c r="M187" s="126"/>
      <c r="N187" s="110"/>
      <c r="O187" s="127"/>
      <c r="P187" s="128" t="e">
        <f>VLOOKUP(N187,CisacSocietycodes!$A$2:$C$366,2,0)</f>
        <v>#N/A</v>
      </c>
      <c r="Q187" s="120"/>
      <c r="R187" s="31">
        <v>0</v>
      </c>
      <c r="S187" s="32">
        <v>0</v>
      </c>
      <c r="T187" s="32">
        <v>0</v>
      </c>
      <c r="U187" s="31" t="str">
        <f t="shared" si="33"/>
        <v>00</v>
      </c>
      <c r="V187" s="31" t="str">
        <f t="shared" si="34"/>
        <v>00</v>
      </c>
      <c r="W187" s="31" t="str">
        <f t="shared" si="35"/>
        <v>00</v>
      </c>
      <c r="X187" s="33">
        <f t="shared" si="36"/>
        <v>0</v>
      </c>
      <c r="Y187" s="31" t="str">
        <f t="shared" si="37"/>
        <v>00</v>
      </c>
      <c r="Z187" s="31" t="str">
        <f t="shared" si="38"/>
        <v>00</v>
      </c>
      <c r="AA187" s="31" t="str">
        <f t="shared" si="39"/>
        <v>00</v>
      </c>
      <c r="AB187" s="31">
        <f t="shared" si="40"/>
        <v>0</v>
      </c>
      <c r="AC187" s="129">
        <f t="shared" si="48"/>
        <v>0</v>
      </c>
      <c r="AD187" s="129">
        <f t="shared" si="41"/>
        <v>0</v>
      </c>
      <c r="AE187" s="31">
        <f t="shared" si="42"/>
        <v>0</v>
      </c>
      <c r="AF187" s="31">
        <f t="shared" si="43"/>
        <v>0</v>
      </c>
      <c r="AG187" s="31">
        <f t="shared" si="44"/>
        <v>0</v>
      </c>
      <c r="AH187" s="32" t="str">
        <f t="shared" si="45"/>
        <v>00:00:00</v>
      </c>
      <c r="AI187" s="34">
        <f t="shared" si="46"/>
        <v>0</v>
      </c>
      <c r="XFD187" s="130"/>
    </row>
    <row r="188" spans="1:35 16384:16384" s="30" customFormat="1" ht="15.75" customHeight="1" x14ac:dyDescent="0.15">
      <c r="A188" s="123"/>
      <c r="B188" s="80"/>
      <c r="C188" s="106"/>
      <c r="D188" s="124"/>
      <c r="E188" s="124"/>
      <c r="F188" s="124"/>
      <c r="G188" s="125" t="str">
        <f t="shared" si="47"/>
        <v>00:00:00</v>
      </c>
      <c r="H188" s="124"/>
      <c r="I188" s="80"/>
      <c r="J188" s="80"/>
      <c r="K188" s="109"/>
      <c r="L188" s="110"/>
      <c r="M188" s="126"/>
      <c r="N188" s="110"/>
      <c r="O188" s="127"/>
      <c r="P188" s="128" t="e">
        <f>VLOOKUP(N188,CisacSocietycodes!$A$2:$C$366,2,0)</f>
        <v>#N/A</v>
      </c>
      <c r="Q188" s="120"/>
      <c r="R188" s="31">
        <v>0</v>
      </c>
      <c r="S188" s="32">
        <v>0</v>
      </c>
      <c r="T188" s="32">
        <v>0</v>
      </c>
      <c r="U188" s="31" t="str">
        <f t="shared" si="33"/>
        <v>00</v>
      </c>
      <c r="V188" s="31" t="str">
        <f t="shared" si="34"/>
        <v>00</v>
      </c>
      <c r="W188" s="31" t="str">
        <f t="shared" si="35"/>
        <v>00</v>
      </c>
      <c r="X188" s="33">
        <f t="shared" si="36"/>
        <v>0</v>
      </c>
      <c r="Y188" s="31" t="str">
        <f t="shared" si="37"/>
        <v>00</v>
      </c>
      <c r="Z188" s="31" t="str">
        <f t="shared" si="38"/>
        <v>00</v>
      </c>
      <c r="AA188" s="31" t="str">
        <f t="shared" si="39"/>
        <v>00</v>
      </c>
      <c r="AB188" s="31">
        <f t="shared" si="40"/>
        <v>0</v>
      </c>
      <c r="AC188" s="129">
        <f t="shared" si="48"/>
        <v>0</v>
      </c>
      <c r="AD188" s="129">
        <f t="shared" si="41"/>
        <v>0</v>
      </c>
      <c r="AE188" s="31">
        <f t="shared" si="42"/>
        <v>0</v>
      </c>
      <c r="AF188" s="31">
        <f t="shared" si="43"/>
        <v>0</v>
      </c>
      <c r="AG188" s="31">
        <f t="shared" si="44"/>
        <v>0</v>
      </c>
      <c r="AH188" s="32" t="str">
        <f t="shared" si="45"/>
        <v>00:00:00</v>
      </c>
      <c r="AI188" s="34">
        <f t="shared" si="46"/>
        <v>0</v>
      </c>
      <c r="XFD188" s="130"/>
    </row>
    <row r="189" spans="1:35 16384:16384" s="30" customFormat="1" ht="15.75" customHeight="1" x14ac:dyDescent="0.15">
      <c r="A189" s="123"/>
      <c r="B189" s="80"/>
      <c r="C189" s="106"/>
      <c r="D189" s="124"/>
      <c r="E189" s="124"/>
      <c r="F189" s="124"/>
      <c r="G189" s="125" t="str">
        <f t="shared" si="47"/>
        <v>00:00:00</v>
      </c>
      <c r="H189" s="124"/>
      <c r="I189" s="80"/>
      <c r="J189" s="80"/>
      <c r="K189" s="109"/>
      <c r="L189" s="110"/>
      <c r="M189" s="126"/>
      <c r="N189" s="110"/>
      <c r="O189" s="127"/>
      <c r="P189" s="128" t="e">
        <f>VLOOKUP(N189,CisacSocietycodes!$A$2:$C$366,2,0)</f>
        <v>#N/A</v>
      </c>
      <c r="Q189" s="120"/>
      <c r="R189" s="31">
        <v>0</v>
      </c>
      <c r="S189" s="32">
        <v>0</v>
      </c>
      <c r="T189" s="32">
        <v>0</v>
      </c>
      <c r="U189" s="31" t="str">
        <f t="shared" si="33"/>
        <v>00</v>
      </c>
      <c r="V189" s="31" t="str">
        <f t="shared" si="34"/>
        <v>00</v>
      </c>
      <c r="W189" s="31" t="str">
        <f t="shared" si="35"/>
        <v>00</v>
      </c>
      <c r="X189" s="33">
        <f t="shared" si="36"/>
        <v>0</v>
      </c>
      <c r="Y189" s="31" t="str">
        <f t="shared" si="37"/>
        <v>00</v>
      </c>
      <c r="Z189" s="31" t="str">
        <f t="shared" si="38"/>
        <v>00</v>
      </c>
      <c r="AA189" s="31" t="str">
        <f t="shared" si="39"/>
        <v>00</v>
      </c>
      <c r="AB189" s="31">
        <f t="shared" si="40"/>
        <v>0</v>
      </c>
      <c r="AC189" s="129">
        <f t="shared" si="48"/>
        <v>0</v>
      </c>
      <c r="AD189" s="129">
        <f t="shared" si="41"/>
        <v>0</v>
      </c>
      <c r="AE189" s="31">
        <f t="shared" si="42"/>
        <v>0</v>
      </c>
      <c r="AF189" s="31">
        <f t="shared" si="43"/>
        <v>0</v>
      </c>
      <c r="AG189" s="31">
        <f t="shared" si="44"/>
        <v>0</v>
      </c>
      <c r="AH189" s="32" t="str">
        <f t="shared" si="45"/>
        <v>00:00:00</v>
      </c>
      <c r="AI189" s="34">
        <f t="shared" si="46"/>
        <v>0</v>
      </c>
      <c r="XFD189" s="130"/>
    </row>
    <row r="190" spans="1:35 16384:16384" s="30" customFormat="1" ht="15.75" customHeight="1" x14ac:dyDescent="0.15">
      <c r="A190" s="123"/>
      <c r="B190" s="80"/>
      <c r="C190" s="106"/>
      <c r="D190" s="124"/>
      <c r="E190" s="124"/>
      <c r="F190" s="124"/>
      <c r="G190" s="125" t="str">
        <f t="shared" si="47"/>
        <v>00:00:00</v>
      </c>
      <c r="H190" s="124"/>
      <c r="I190" s="80"/>
      <c r="J190" s="80"/>
      <c r="K190" s="109"/>
      <c r="L190" s="110"/>
      <c r="M190" s="126"/>
      <c r="N190" s="110"/>
      <c r="O190" s="127"/>
      <c r="P190" s="128" t="e">
        <f>VLOOKUP(N190,CisacSocietycodes!$A$2:$C$366,2,0)</f>
        <v>#N/A</v>
      </c>
      <c r="Q190" s="120"/>
      <c r="R190" s="31">
        <v>0</v>
      </c>
      <c r="S190" s="32">
        <v>0</v>
      </c>
      <c r="T190" s="32">
        <v>0</v>
      </c>
      <c r="U190" s="31" t="str">
        <f t="shared" si="33"/>
        <v>00</v>
      </c>
      <c r="V190" s="31" t="str">
        <f t="shared" si="34"/>
        <v>00</v>
      </c>
      <c r="W190" s="31" t="str">
        <f t="shared" si="35"/>
        <v>00</v>
      </c>
      <c r="X190" s="33">
        <f t="shared" si="36"/>
        <v>0</v>
      </c>
      <c r="Y190" s="31" t="str">
        <f t="shared" si="37"/>
        <v>00</v>
      </c>
      <c r="Z190" s="31" t="str">
        <f t="shared" si="38"/>
        <v>00</v>
      </c>
      <c r="AA190" s="31" t="str">
        <f t="shared" si="39"/>
        <v>00</v>
      </c>
      <c r="AB190" s="31">
        <f t="shared" si="40"/>
        <v>0</v>
      </c>
      <c r="AC190" s="129">
        <f t="shared" si="48"/>
        <v>0</v>
      </c>
      <c r="AD190" s="129">
        <f t="shared" si="41"/>
        <v>0</v>
      </c>
      <c r="AE190" s="31">
        <f t="shared" si="42"/>
        <v>0</v>
      </c>
      <c r="AF190" s="31">
        <f t="shared" si="43"/>
        <v>0</v>
      </c>
      <c r="AG190" s="31">
        <f t="shared" si="44"/>
        <v>0</v>
      </c>
      <c r="AH190" s="32" t="str">
        <f t="shared" si="45"/>
        <v>00:00:00</v>
      </c>
      <c r="AI190" s="34">
        <f t="shared" si="46"/>
        <v>0</v>
      </c>
      <c r="XFD190" s="130"/>
    </row>
    <row r="191" spans="1:35 16384:16384" s="30" customFormat="1" ht="15.75" customHeight="1" x14ac:dyDescent="0.15">
      <c r="A191" s="123"/>
      <c r="B191" s="80"/>
      <c r="C191" s="106"/>
      <c r="D191" s="124"/>
      <c r="E191" s="124"/>
      <c r="F191" s="124"/>
      <c r="G191" s="125" t="str">
        <f t="shared" si="47"/>
        <v>00:00:00</v>
      </c>
      <c r="H191" s="124"/>
      <c r="I191" s="80"/>
      <c r="J191" s="80"/>
      <c r="K191" s="109"/>
      <c r="L191" s="110"/>
      <c r="M191" s="126"/>
      <c r="N191" s="110"/>
      <c r="O191" s="127"/>
      <c r="P191" s="128" t="e">
        <f>VLOOKUP(N191,CisacSocietycodes!$A$2:$C$366,2,0)</f>
        <v>#N/A</v>
      </c>
      <c r="Q191" s="120"/>
      <c r="R191" s="31">
        <v>0</v>
      </c>
      <c r="S191" s="32">
        <v>0</v>
      </c>
      <c r="T191" s="32">
        <v>0</v>
      </c>
      <c r="U191" s="31" t="str">
        <f t="shared" si="33"/>
        <v>00</v>
      </c>
      <c r="V191" s="31" t="str">
        <f t="shared" si="34"/>
        <v>00</v>
      </c>
      <c r="W191" s="31" t="str">
        <f t="shared" si="35"/>
        <v>00</v>
      </c>
      <c r="X191" s="33">
        <f t="shared" si="36"/>
        <v>0</v>
      </c>
      <c r="Y191" s="31" t="str">
        <f t="shared" si="37"/>
        <v>00</v>
      </c>
      <c r="Z191" s="31" t="str">
        <f t="shared" si="38"/>
        <v>00</v>
      </c>
      <c r="AA191" s="31" t="str">
        <f t="shared" si="39"/>
        <v>00</v>
      </c>
      <c r="AB191" s="31">
        <f t="shared" si="40"/>
        <v>0</v>
      </c>
      <c r="AC191" s="129">
        <f t="shared" si="48"/>
        <v>0</v>
      </c>
      <c r="AD191" s="129">
        <f t="shared" si="41"/>
        <v>0</v>
      </c>
      <c r="AE191" s="31">
        <f t="shared" si="42"/>
        <v>0</v>
      </c>
      <c r="AF191" s="31">
        <f t="shared" si="43"/>
        <v>0</v>
      </c>
      <c r="AG191" s="31">
        <f t="shared" si="44"/>
        <v>0</v>
      </c>
      <c r="AH191" s="32" t="str">
        <f t="shared" si="45"/>
        <v>00:00:00</v>
      </c>
      <c r="AI191" s="34">
        <f t="shared" si="46"/>
        <v>0</v>
      </c>
      <c r="XFD191" s="130"/>
    </row>
    <row r="192" spans="1:35 16384:16384" s="30" customFormat="1" ht="15.75" customHeight="1" x14ac:dyDescent="0.15">
      <c r="A192" s="123"/>
      <c r="B192" s="80"/>
      <c r="C192" s="106"/>
      <c r="D192" s="124"/>
      <c r="E192" s="124"/>
      <c r="F192" s="124"/>
      <c r="G192" s="125" t="str">
        <f t="shared" si="47"/>
        <v>00:00:00</v>
      </c>
      <c r="H192" s="124"/>
      <c r="I192" s="80"/>
      <c r="J192" s="80"/>
      <c r="K192" s="109"/>
      <c r="L192" s="110"/>
      <c r="M192" s="126"/>
      <c r="N192" s="110"/>
      <c r="O192" s="127"/>
      <c r="P192" s="128" t="e">
        <f>VLOOKUP(N192,CisacSocietycodes!$A$2:$C$366,2,0)</f>
        <v>#N/A</v>
      </c>
      <c r="Q192" s="120"/>
      <c r="R192" s="31">
        <v>0</v>
      </c>
      <c r="S192" s="32">
        <v>0</v>
      </c>
      <c r="T192" s="32">
        <v>0</v>
      </c>
      <c r="U192" s="31" t="str">
        <f t="shared" si="33"/>
        <v>00</v>
      </c>
      <c r="V192" s="31" t="str">
        <f t="shared" si="34"/>
        <v>00</v>
      </c>
      <c r="W192" s="31" t="str">
        <f t="shared" si="35"/>
        <v>00</v>
      </c>
      <c r="X192" s="33">
        <f t="shared" si="36"/>
        <v>0</v>
      </c>
      <c r="Y192" s="31" t="str">
        <f t="shared" si="37"/>
        <v>00</v>
      </c>
      <c r="Z192" s="31" t="str">
        <f t="shared" si="38"/>
        <v>00</v>
      </c>
      <c r="AA192" s="31" t="str">
        <f t="shared" si="39"/>
        <v>00</v>
      </c>
      <c r="AB192" s="31">
        <f t="shared" si="40"/>
        <v>0</v>
      </c>
      <c r="AC192" s="129">
        <f t="shared" si="48"/>
        <v>0</v>
      </c>
      <c r="AD192" s="129">
        <f t="shared" si="41"/>
        <v>0</v>
      </c>
      <c r="AE192" s="31">
        <f t="shared" si="42"/>
        <v>0</v>
      </c>
      <c r="AF192" s="31">
        <f t="shared" si="43"/>
        <v>0</v>
      </c>
      <c r="AG192" s="31">
        <f t="shared" si="44"/>
        <v>0</v>
      </c>
      <c r="AH192" s="32" t="str">
        <f t="shared" si="45"/>
        <v>00:00:00</v>
      </c>
      <c r="AI192" s="34">
        <f t="shared" si="46"/>
        <v>0</v>
      </c>
      <c r="XFD192" s="130"/>
    </row>
    <row r="193" spans="1:35 16384:16384" s="30" customFormat="1" ht="15.75" customHeight="1" x14ac:dyDescent="0.15">
      <c r="A193" s="123"/>
      <c r="B193" s="80"/>
      <c r="C193" s="106"/>
      <c r="D193" s="124"/>
      <c r="E193" s="124"/>
      <c r="F193" s="124"/>
      <c r="G193" s="125" t="str">
        <f t="shared" si="47"/>
        <v>00:00:00</v>
      </c>
      <c r="H193" s="124"/>
      <c r="I193" s="80"/>
      <c r="J193" s="80"/>
      <c r="K193" s="109"/>
      <c r="L193" s="110"/>
      <c r="M193" s="126"/>
      <c r="N193" s="110"/>
      <c r="O193" s="127"/>
      <c r="P193" s="128" t="e">
        <f>VLOOKUP(N193,CisacSocietycodes!$A$2:$C$366,2,0)</f>
        <v>#N/A</v>
      </c>
      <c r="Q193" s="120"/>
      <c r="R193" s="31">
        <v>0</v>
      </c>
      <c r="S193" s="32">
        <v>0</v>
      </c>
      <c r="T193" s="32">
        <v>0</v>
      </c>
      <c r="U193" s="31" t="str">
        <f t="shared" si="33"/>
        <v>00</v>
      </c>
      <c r="V193" s="31" t="str">
        <f t="shared" si="34"/>
        <v>00</v>
      </c>
      <c r="W193" s="31" t="str">
        <f t="shared" si="35"/>
        <v>00</v>
      </c>
      <c r="X193" s="33">
        <f t="shared" si="36"/>
        <v>0</v>
      </c>
      <c r="Y193" s="31" t="str">
        <f t="shared" si="37"/>
        <v>00</v>
      </c>
      <c r="Z193" s="31" t="str">
        <f t="shared" si="38"/>
        <v>00</v>
      </c>
      <c r="AA193" s="31" t="str">
        <f t="shared" si="39"/>
        <v>00</v>
      </c>
      <c r="AB193" s="31">
        <f t="shared" si="40"/>
        <v>0</v>
      </c>
      <c r="AC193" s="129">
        <f t="shared" si="48"/>
        <v>0</v>
      </c>
      <c r="AD193" s="129">
        <f t="shared" si="41"/>
        <v>0</v>
      </c>
      <c r="AE193" s="31">
        <f t="shared" si="42"/>
        <v>0</v>
      </c>
      <c r="AF193" s="31">
        <f t="shared" si="43"/>
        <v>0</v>
      </c>
      <c r="AG193" s="31">
        <f t="shared" si="44"/>
        <v>0</v>
      </c>
      <c r="AH193" s="32" t="str">
        <f t="shared" si="45"/>
        <v>00:00:00</v>
      </c>
      <c r="AI193" s="34">
        <f t="shared" si="46"/>
        <v>0</v>
      </c>
      <c r="XFD193" s="130"/>
    </row>
    <row r="194" spans="1:35 16384:16384" s="30" customFormat="1" ht="15.75" customHeight="1" x14ac:dyDescent="0.15">
      <c r="A194" s="123"/>
      <c r="B194" s="80"/>
      <c r="C194" s="106"/>
      <c r="D194" s="124"/>
      <c r="E194" s="124"/>
      <c r="F194" s="124"/>
      <c r="G194" s="125" t="str">
        <f t="shared" si="47"/>
        <v>00:00:00</v>
      </c>
      <c r="H194" s="124"/>
      <c r="I194" s="80"/>
      <c r="J194" s="80"/>
      <c r="K194" s="109"/>
      <c r="L194" s="110"/>
      <c r="M194" s="126"/>
      <c r="N194" s="110"/>
      <c r="O194" s="127"/>
      <c r="P194" s="128" t="e">
        <f>VLOOKUP(N194,CisacSocietycodes!$A$2:$C$366,2,0)</f>
        <v>#N/A</v>
      </c>
      <c r="Q194" s="120"/>
      <c r="R194" s="31">
        <v>0</v>
      </c>
      <c r="S194" s="32">
        <v>0</v>
      </c>
      <c r="T194" s="32">
        <v>0</v>
      </c>
      <c r="U194" s="31" t="str">
        <f t="shared" si="33"/>
        <v>00</v>
      </c>
      <c r="V194" s="31" t="str">
        <f t="shared" si="34"/>
        <v>00</v>
      </c>
      <c r="W194" s="31" t="str">
        <f t="shared" si="35"/>
        <v>00</v>
      </c>
      <c r="X194" s="33">
        <f t="shared" si="36"/>
        <v>0</v>
      </c>
      <c r="Y194" s="31" t="str">
        <f t="shared" si="37"/>
        <v>00</v>
      </c>
      <c r="Z194" s="31" t="str">
        <f t="shared" si="38"/>
        <v>00</v>
      </c>
      <c r="AA194" s="31" t="str">
        <f t="shared" si="39"/>
        <v>00</v>
      </c>
      <c r="AB194" s="31">
        <f t="shared" si="40"/>
        <v>0</v>
      </c>
      <c r="AC194" s="129">
        <f t="shared" si="48"/>
        <v>0</v>
      </c>
      <c r="AD194" s="129">
        <f t="shared" si="41"/>
        <v>0</v>
      </c>
      <c r="AE194" s="31">
        <f t="shared" si="42"/>
        <v>0</v>
      </c>
      <c r="AF194" s="31">
        <f t="shared" si="43"/>
        <v>0</v>
      </c>
      <c r="AG194" s="31">
        <f t="shared" si="44"/>
        <v>0</v>
      </c>
      <c r="AH194" s="32" t="str">
        <f t="shared" si="45"/>
        <v>00:00:00</v>
      </c>
      <c r="AI194" s="34">
        <f t="shared" si="46"/>
        <v>0</v>
      </c>
      <c r="XFD194" s="130"/>
    </row>
    <row r="195" spans="1:35 16384:16384" s="30" customFormat="1" ht="15.75" customHeight="1" x14ac:dyDescent="0.15">
      <c r="A195" s="123"/>
      <c r="B195" s="80"/>
      <c r="C195" s="106"/>
      <c r="D195" s="124"/>
      <c r="E195" s="124"/>
      <c r="F195" s="124"/>
      <c r="G195" s="125" t="str">
        <f t="shared" si="47"/>
        <v>00:00:00</v>
      </c>
      <c r="H195" s="124"/>
      <c r="I195" s="80"/>
      <c r="J195" s="80"/>
      <c r="K195" s="109"/>
      <c r="L195" s="110"/>
      <c r="M195" s="126"/>
      <c r="N195" s="110"/>
      <c r="O195" s="127"/>
      <c r="P195" s="128" t="e">
        <f>VLOOKUP(N195,CisacSocietycodes!$A$2:$C$366,2,0)</f>
        <v>#N/A</v>
      </c>
      <c r="Q195" s="120"/>
      <c r="R195" s="31">
        <v>0</v>
      </c>
      <c r="S195" s="32">
        <v>0</v>
      </c>
      <c r="T195" s="32">
        <v>0</v>
      </c>
      <c r="U195" s="31" t="str">
        <f t="shared" si="33"/>
        <v>00</v>
      </c>
      <c r="V195" s="31" t="str">
        <f t="shared" si="34"/>
        <v>00</v>
      </c>
      <c r="W195" s="31" t="str">
        <f t="shared" si="35"/>
        <v>00</v>
      </c>
      <c r="X195" s="33">
        <f t="shared" si="36"/>
        <v>0</v>
      </c>
      <c r="Y195" s="31" t="str">
        <f t="shared" si="37"/>
        <v>00</v>
      </c>
      <c r="Z195" s="31" t="str">
        <f t="shared" si="38"/>
        <v>00</v>
      </c>
      <c r="AA195" s="31" t="str">
        <f t="shared" si="39"/>
        <v>00</v>
      </c>
      <c r="AB195" s="31">
        <f t="shared" si="40"/>
        <v>0</v>
      </c>
      <c r="AC195" s="129">
        <f t="shared" si="48"/>
        <v>0</v>
      </c>
      <c r="AD195" s="129">
        <f t="shared" si="41"/>
        <v>0</v>
      </c>
      <c r="AE195" s="31">
        <f t="shared" si="42"/>
        <v>0</v>
      </c>
      <c r="AF195" s="31">
        <f t="shared" si="43"/>
        <v>0</v>
      </c>
      <c r="AG195" s="31">
        <f t="shared" si="44"/>
        <v>0</v>
      </c>
      <c r="AH195" s="32" t="str">
        <f t="shared" si="45"/>
        <v>00:00:00</v>
      </c>
      <c r="AI195" s="34">
        <f t="shared" si="46"/>
        <v>0</v>
      </c>
      <c r="XFD195" s="130"/>
    </row>
    <row r="196" spans="1:35 16384:16384" s="30" customFormat="1" ht="15.75" customHeight="1" x14ac:dyDescent="0.15">
      <c r="A196" s="123"/>
      <c r="B196" s="80"/>
      <c r="C196" s="106"/>
      <c r="D196" s="124"/>
      <c r="E196" s="124"/>
      <c r="F196" s="124"/>
      <c r="G196" s="125" t="str">
        <f t="shared" si="47"/>
        <v>00:00:00</v>
      </c>
      <c r="H196" s="124"/>
      <c r="I196" s="80"/>
      <c r="J196" s="80"/>
      <c r="K196" s="109"/>
      <c r="L196" s="110"/>
      <c r="M196" s="126"/>
      <c r="N196" s="110"/>
      <c r="O196" s="127"/>
      <c r="P196" s="128" t="e">
        <f>VLOOKUP(N196,CisacSocietycodes!$A$2:$C$366,2,0)</f>
        <v>#N/A</v>
      </c>
      <c r="Q196" s="120"/>
      <c r="R196" s="31">
        <v>0</v>
      </c>
      <c r="S196" s="32">
        <v>0</v>
      </c>
      <c r="T196" s="32">
        <v>0</v>
      </c>
      <c r="U196" s="31" t="str">
        <f t="shared" si="33"/>
        <v>00</v>
      </c>
      <c r="V196" s="31" t="str">
        <f t="shared" si="34"/>
        <v>00</v>
      </c>
      <c r="W196" s="31" t="str">
        <f t="shared" si="35"/>
        <v>00</v>
      </c>
      <c r="X196" s="33">
        <f t="shared" si="36"/>
        <v>0</v>
      </c>
      <c r="Y196" s="31" t="str">
        <f t="shared" si="37"/>
        <v>00</v>
      </c>
      <c r="Z196" s="31" t="str">
        <f t="shared" si="38"/>
        <v>00</v>
      </c>
      <c r="AA196" s="31" t="str">
        <f t="shared" si="39"/>
        <v>00</v>
      </c>
      <c r="AB196" s="31">
        <f t="shared" si="40"/>
        <v>0</v>
      </c>
      <c r="AC196" s="129">
        <f t="shared" si="48"/>
        <v>0</v>
      </c>
      <c r="AD196" s="129">
        <f t="shared" si="41"/>
        <v>0</v>
      </c>
      <c r="AE196" s="31">
        <f t="shared" si="42"/>
        <v>0</v>
      </c>
      <c r="AF196" s="31">
        <f t="shared" si="43"/>
        <v>0</v>
      </c>
      <c r="AG196" s="31">
        <f t="shared" si="44"/>
        <v>0</v>
      </c>
      <c r="AH196" s="32" t="str">
        <f t="shared" si="45"/>
        <v>00:00:00</v>
      </c>
      <c r="AI196" s="34">
        <f t="shared" si="46"/>
        <v>0</v>
      </c>
      <c r="XFD196" s="130"/>
    </row>
    <row r="197" spans="1:35 16384:16384" s="30" customFormat="1" ht="15.75" customHeight="1" x14ac:dyDescent="0.15">
      <c r="A197" s="123"/>
      <c r="B197" s="80"/>
      <c r="C197" s="106"/>
      <c r="D197" s="124"/>
      <c r="E197" s="124"/>
      <c r="F197" s="124"/>
      <c r="G197" s="125" t="str">
        <f t="shared" si="47"/>
        <v>00:00:00</v>
      </c>
      <c r="H197" s="124"/>
      <c r="I197" s="80"/>
      <c r="J197" s="80"/>
      <c r="K197" s="109"/>
      <c r="L197" s="110"/>
      <c r="M197" s="126"/>
      <c r="N197" s="110"/>
      <c r="O197" s="127"/>
      <c r="P197" s="128" t="e">
        <f>VLOOKUP(N197,CisacSocietycodes!$A$2:$C$366,2,0)</f>
        <v>#N/A</v>
      </c>
      <c r="Q197" s="120"/>
      <c r="R197" s="31">
        <v>0</v>
      </c>
      <c r="S197" s="32">
        <v>0</v>
      </c>
      <c r="T197" s="32">
        <v>0</v>
      </c>
      <c r="U197" s="31" t="str">
        <f t="shared" si="33"/>
        <v>00</v>
      </c>
      <c r="V197" s="31" t="str">
        <f t="shared" si="34"/>
        <v>00</v>
      </c>
      <c r="W197" s="31" t="str">
        <f t="shared" si="35"/>
        <v>00</v>
      </c>
      <c r="X197" s="33">
        <f t="shared" si="36"/>
        <v>0</v>
      </c>
      <c r="Y197" s="31" t="str">
        <f t="shared" si="37"/>
        <v>00</v>
      </c>
      <c r="Z197" s="31" t="str">
        <f t="shared" si="38"/>
        <v>00</v>
      </c>
      <c r="AA197" s="31" t="str">
        <f t="shared" si="39"/>
        <v>00</v>
      </c>
      <c r="AB197" s="31">
        <f t="shared" si="40"/>
        <v>0</v>
      </c>
      <c r="AC197" s="129">
        <f t="shared" si="48"/>
        <v>0</v>
      </c>
      <c r="AD197" s="129">
        <f t="shared" si="41"/>
        <v>0</v>
      </c>
      <c r="AE197" s="31">
        <f t="shared" si="42"/>
        <v>0</v>
      </c>
      <c r="AF197" s="31">
        <f t="shared" si="43"/>
        <v>0</v>
      </c>
      <c r="AG197" s="31">
        <f t="shared" si="44"/>
        <v>0</v>
      </c>
      <c r="AH197" s="32" t="str">
        <f t="shared" si="45"/>
        <v>00:00:00</v>
      </c>
      <c r="AI197" s="34">
        <f t="shared" si="46"/>
        <v>0</v>
      </c>
      <c r="XFD197" s="130"/>
    </row>
    <row r="198" spans="1:35 16384:16384" s="30" customFormat="1" ht="15.75" customHeight="1" x14ac:dyDescent="0.15">
      <c r="A198" s="123"/>
      <c r="B198" s="80"/>
      <c r="C198" s="106"/>
      <c r="D198" s="124"/>
      <c r="E198" s="124"/>
      <c r="F198" s="124"/>
      <c r="G198" s="125" t="str">
        <f t="shared" si="47"/>
        <v>00:00:00</v>
      </c>
      <c r="H198" s="124"/>
      <c r="I198" s="80"/>
      <c r="J198" s="80"/>
      <c r="K198" s="109"/>
      <c r="L198" s="110"/>
      <c r="M198" s="126"/>
      <c r="N198" s="110"/>
      <c r="O198" s="127"/>
      <c r="P198" s="128" t="e">
        <f>VLOOKUP(N198,CisacSocietycodes!$A$2:$C$366,2,0)</f>
        <v>#N/A</v>
      </c>
      <c r="Q198" s="120"/>
      <c r="R198" s="31">
        <v>0</v>
      </c>
      <c r="S198" s="32">
        <v>0</v>
      </c>
      <c r="T198" s="32">
        <v>0</v>
      </c>
      <c r="U198" s="31" t="str">
        <f t="shared" si="33"/>
        <v>00</v>
      </c>
      <c r="V198" s="31" t="str">
        <f t="shared" si="34"/>
        <v>00</v>
      </c>
      <c r="W198" s="31" t="str">
        <f t="shared" si="35"/>
        <v>00</v>
      </c>
      <c r="X198" s="33">
        <f t="shared" si="36"/>
        <v>0</v>
      </c>
      <c r="Y198" s="31" t="str">
        <f t="shared" si="37"/>
        <v>00</v>
      </c>
      <c r="Z198" s="31" t="str">
        <f t="shared" si="38"/>
        <v>00</v>
      </c>
      <c r="AA198" s="31" t="str">
        <f t="shared" si="39"/>
        <v>00</v>
      </c>
      <c r="AB198" s="31">
        <f t="shared" si="40"/>
        <v>0</v>
      </c>
      <c r="AC198" s="129">
        <f t="shared" si="48"/>
        <v>0</v>
      </c>
      <c r="AD198" s="129">
        <f t="shared" si="41"/>
        <v>0</v>
      </c>
      <c r="AE198" s="31">
        <f t="shared" si="42"/>
        <v>0</v>
      </c>
      <c r="AF198" s="31">
        <f t="shared" si="43"/>
        <v>0</v>
      </c>
      <c r="AG198" s="31">
        <f t="shared" si="44"/>
        <v>0</v>
      </c>
      <c r="AH198" s="32" t="str">
        <f t="shared" si="45"/>
        <v>00:00:00</v>
      </c>
      <c r="AI198" s="34">
        <f t="shared" si="46"/>
        <v>0</v>
      </c>
      <c r="XFD198" s="130"/>
    </row>
    <row r="199" spans="1:35 16384:16384" s="30" customFormat="1" ht="15.75" customHeight="1" x14ac:dyDescent="0.15">
      <c r="A199" s="123"/>
      <c r="B199" s="80"/>
      <c r="C199" s="106"/>
      <c r="D199" s="124"/>
      <c r="E199" s="124"/>
      <c r="F199" s="124"/>
      <c r="G199" s="125" t="str">
        <f t="shared" si="47"/>
        <v>00:00:00</v>
      </c>
      <c r="H199" s="124"/>
      <c r="I199" s="80"/>
      <c r="J199" s="80"/>
      <c r="K199" s="109"/>
      <c r="L199" s="110"/>
      <c r="M199" s="126"/>
      <c r="N199" s="110"/>
      <c r="O199" s="127"/>
      <c r="P199" s="128" t="e">
        <f>VLOOKUP(N199,CisacSocietycodes!$A$2:$C$366,2,0)</f>
        <v>#N/A</v>
      </c>
      <c r="Q199" s="120"/>
      <c r="R199" s="31">
        <v>0</v>
      </c>
      <c r="S199" s="32">
        <v>0</v>
      </c>
      <c r="T199" s="32">
        <v>0</v>
      </c>
      <c r="U199" s="31" t="str">
        <f t="shared" si="33"/>
        <v>00</v>
      </c>
      <c r="V199" s="31" t="str">
        <f t="shared" si="34"/>
        <v>00</v>
      </c>
      <c r="W199" s="31" t="str">
        <f t="shared" si="35"/>
        <v>00</v>
      </c>
      <c r="X199" s="33">
        <f t="shared" si="36"/>
        <v>0</v>
      </c>
      <c r="Y199" s="31" t="str">
        <f t="shared" si="37"/>
        <v>00</v>
      </c>
      <c r="Z199" s="31" t="str">
        <f t="shared" si="38"/>
        <v>00</v>
      </c>
      <c r="AA199" s="31" t="str">
        <f t="shared" si="39"/>
        <v>00</v>
      </c>
      <c r="AB199" s="31">
        <f t="shared" si="40"/>
        <v>0</v>
      </c>
      <c r="AC199" s="129">
        <f t="shared" si="48"/>
        <v>0</v>
      </c>
      <c r="AD199" s="129">
        <f t="shared" si="41"/>
        <v>0</v>
      </c>
      <c r="AE199" s="31">
        <f t="shared" si="42"/>
        <v>0</v>
      </c>
      <c r="AF199" s="31">
        <f t="shared" si="43"/>
        <v>0</v>
      </c>
      <c r="AG199" s="31">
        <f t="shared" si="44"/>
        <v>0</v>
      </c>
      <c r="AH199" s="32" t="str">
        <f t="shared" si="45"/>
        <v>00:00:00</v>
      </c>
      <c r="AI199" s="34">
        <f t="shared" si="46"/>
        <v>0</v>
      </c>
      <c r="XFD199" s="130"/>
    </row>
    <row r="200" spans="1:35 16384:16384" s="30" customFormat="1" ht="15.75" customHeight="1" x14ac:dyDescent="0.15">
      <c r="A200" s="123"/>
      <c r="B200" s="80"/>
      <c r="C200" s="106"/>
      <c r="D200" s="124"/>
      <c r="E200" s="124"/>
      <c r="F200" s="124"/>
      <c r="G200" s="125" t="str">
        <f t="shared" si="47"/>
        <v>00:00:00</v>
      </c>
      <c r="H200" s="124"/>
      <c r="I200" s="80"/>
      <c r="J200" s="80"/>
      <c r="K200" s="109"/>
      <c r="L200" s="110"/>
      <c r="M200" s="126"/>
      <c r="N200" s="110"/>
      <c r="O200" s="127"/>
      <c r="P200" s="128" t="e">
        <f>VLOOKUP(N200,CisacSocietycodes!$A$2:$C$366,2,0)</f>
        <v>#N/A</v>
      </c>
      <c r="Q200" s="120"/>
      <c r="R200" s="31">
        <v>0</v>
      </c>
      <c r="S200" s="32">
        <v>0</v>
      </c>
      <c r="T200" s="32">
        <v>0</v>
      </c>
      <c r="U200" s="31" t="str">
        <f t="shared" si="33"/>
        <v>00</v>
      </c>
      <c r="V200" s="31" t="str">
        <f t="shared" si="34"/>
        <v>00</v>
      </c>
      <c r="W200" s="31" t="str">
        <f t="shared" si="35"/>
        <v>00</v>
      </c>
      <c r="X200" s="33">
        <f t="shared" si="36"/>
        <v>0</v>
      </c>
      <c r="Y200" s="31" t="str">
        <f t="shared" si="37"/>
        <v>00</v>
      </c>
      <c r="Z200" s="31" t="str">
        <f t="shared" si="38"/>
        <v>00</v>
      </c>
      <c r="AA200" s="31" t="str">
        <f t="shared" si="39"/>
        <v>00</v>
      </c>
      <c r="AB200" s="31">
        <f t="shared" si="40"/>
        <v>0</v>
      </c>
      <c r="AC200" s="129">
        <f t="shared" si="48"/>
        <v>0</v>
      </c>
      <c r="AD200" s="129">
        <f t="shared" si="41"/>
        <v>0</v>
      </c>
      <c r="AE200" s="31">
        <f t="shared" si="42"/>
        <v>0</v>
      </c>
      <c r="AF200" s="31">
        <f t="shared" si="43"/>
        <v>0</v>
      </c>
      <c r="AG200" s="31">
        <f t="shared" si="44"/>
        <v>0</v>
      </c>
      <c r="AH200" s="32" t="str">
        <f t="shared" si="45"/>
        <v>00:00:00</v>
      </c>
      <c r="AI200" s="34">
        <f t="shared" si="46"/>
        <v>0</v>
      </c>
      <c r="XFD200" s="130"/>
    </row>
    <row r="201" spans="1:35 16384:16384" s="30" customFormat="1" ht="15.75" customHeight="1" x14ac:dyDescent="0.15">
      <c r="A201" s="123"/>
      <c r="B201" s="80"/>
      <c r="C201" s="106"/>
      <c r="D201" s="124"/>
      <c r="E201" s="124"/>
      <c r="F201" s="124"/>
      <c r="G201" s="125" t="str">
        <f t="shared" si="47"/>
        <v>00:00:00</v>
      </c>
      <c r="H201" s="124"/>
      <c r="I201" s="80"/>
      <c r="J201" s="80"/>
      <c r="K201" s="109"/>
      <c r="L201" s="110"/>
      <c r="M201" s="126"/>
      <c r="N201" s="110"/>
      <c r="O201" s="127"/>
      <c r="P201" s="128" t="e">
        <f>VLOOKUP(N201,CisacSocietycodes!$A$2:$C$366,2,0)</f>
        <v>#N/A</v>
      </c>
      <c r="Q201" s="120"/>
      <c r="R201" s="31">
        <v>0</v>
      </c>
      <c r="S201" s="32">
        <v>0</v>
      </c>
      <c r="T201" s="32">
        <v>0</v>
      </c>
      <c r="U201" s="31" t="str">
        <f t="shared" si="33"/>
        <v>00</v>
      </c>
      <c r="V201" s="31" t="str">
        <f t="shared" si="34"/>
        <v>00</v>
      </c>
      <c r="W201" s="31" t="str">
        <f t="shared" si="35"/>
        <v>00</v>
      </c>
      <c r="X201" s="33">
        <f t="shared" si="36"/>
        <v>0</v>
      </c>
      <c r="Y201" s="31" t="str">
        <f t="shared" si="37"/>
        <v>00</v>
      </c>
      <c r="Z201" s="31" t="str">
        <f t="shared" si="38"/>
        <v>00</v>
      </c>
      <c r="AA201" s="31" t="str">
        <f t="shared" si="39"/>
        <v>00</v>
      </c>
      <c r="AB201" s="31">
        <f t="shared" si="40"/>
        <v>0</v>
      </c>
      <c r="AC201" s="129">
        <f t="shared" si="48"/>
        <v>0</v>
      </c>
      <c r="AD201" s="129">
        <f t="shared" si="41"/>
        <v>0</v>
      </c>
      <c r="AE201" s="31">
        <f t="shared" si="42"/>
        <v>0</v>
      </c>
      <c r="AF201" s="31">
        <f t="shared" si="43"/>
        <v>0</v>
      </c>
      <c r="AG201" s="31">
        <f t="shared" si="44"/>
        <v>0</v>
      </c>
      <c r="AH201" s="32" t="str">
        <f t="shared" si="45"/>
        <v>00:00:00</v>
      </c>
      <c r="AI201" s="34">
        <f t="shared" si="46"/>
        <v>0</v>
      </c>
      <c r="XFD201" s="130"/>
    </row>
    <row r="202" spans="1:35 16384:16384" s="30" customFormat="1" ht="15.75" customHeight="1" x14ac:dyDescent="0.15">
      <c r="A202" s="123"/>
      <c r="B202" s="80"/>
      <c r="C202" s="106"/>
      <c r="D202" s="124"/>
      <c r="E202" s="124"/>
      <c r="F202" s="124"/>
      <c r="G202" s="125" t="str">
        <f t="shared" si="47"/>
        <v>00:00:00</v>
      </c>
      <c r="H202" s="124"/>
      <c r="I202" s="80"/>
      <c r="J202" s="80"/>
      <c r="K202" s="109"/>
      <c r="L202" s="110"/>
      <c r="M202" s="126"/>
      <c r="N202" s="110"/>
      <c r="O202" s="127"/>
      <c r="P202" s="128" t="e">
        <f>VLOOKUP(N202,CisacSocietycodes!$A$2:$C$366,2,0)</f>
        <v>#N/A</v>
      </c>
      <c r="Q202" s="120"/>
      <c r="R202" s="31">
        <v>0</v>
      </c>
      <c r="S202" s="32">
        <v>0</v>
      </c>
      <c r="T202" s="32">
        <v>0</v>
      </c>
      <c r="U202" s="31" t="str">
        <f t="shared" si="33"/>
        <v>00</v>
      </c>
      <c r="V202" s="31" t="str">
        <f t="shared" si="34"/>
        <v>00</v>
      </c>
      <c r="W202" s="31" t="str">
        <f t="shared" si="35"/>
        <v>00</v>
      </c>
      <c r="X202" s="33">
        <f t="shared" si="36"/>
        <v>0</v>
      </c>
      <c r="Y202" s="31" t="str">
        <f t="shared" si="37"/>
        <v>00</v>
      </c>
      <c r="Z202" s="31" t="str">
        <f t="shared" si="38"/>
        <v>00</v>
      </c>
      <c r="AA202" s="31" t="str">
        <f t="shared" si="39"/>
        <v>00</v>
      </c>
      <c r="AB202" s="31">
        <f t="shared" si="40"/>
        <v>0</v>
      </c>
      <c r="AC202" s="129">
        <f t="shared" si="48"/>
        <v>0</v>
      </c>
      <c r="AD202" s="129">
        <f t="shared" si="41"/>
        <v>0</v>
      </c>
      <c r="AE202" s="31">
        <f t="shared" si="42"/>
        <v>0</v>
      </c>
      <c r="AF202" s="31">
        <f t="shared" si="43"/>
        <v>0</v>
      </c>
      <c r="AG202" s="31">
        <f t="shared" si="44"/>
        <v>0</v>
      </c>
      <c r="AH202" s="32" t="str">
        <f t="shared" si="45"/>
        <v>00:00:00</v>
      </c>
      <c r="AI202" s="34">
        <f t="shared" si="46"/>
        <v>0</v>
      </c>
      <c r="XFD202" s="130"/>
    </row>
    <row r="203" spans="1:35 16384:16384" s="30" customFormat="1" ht="15.75" customHeight="1" x14ac:dyDescent="0.15">
      <c r="A203" s="123"/>
      <c r="B203" s="80"/>
      <c r="C203" s="106"/>
      <c r="D203" s="124"/>
      <c r="E203" s="124"/>
      <c r="F203" s="124"/>
      <c r="G203" s="125" t="str">
        <f t="shared" si="47"/>
        <v>00:00:00</v>
      </c>
      <c r="H203" s="124"/>
      <c r="I203" s="80"/>
      <c r="J203" s="80"/>
      <c r="K203" s="109"/>
      <c r="L203" s="110"/>
      <c r="M203" s="126"/>
      <c r="N203" s="110"/>
      <c r="O203" s="127"/>
      <c r="P203" s="128" t="e">
        <f>VLOOKUP(N203,CisacSocietycodes!$A$2:$C$366,2,0)</f>
        <v>#N/A</v>
      </c>
      <c r="Q203" s="120"/>
      <c r="R203" s="31">
        <v>0</v>
      </c>
      <c r="S203" s="32">
        <v>0</v>
      </c>
      <c r="T203" s="32">
        <v>0</v>
      </c>
      <c r="U203" s="31" t="str">
        <f t="shared" si="33"/>
        <v>00</v>
      </c>
      <c r="V203" s="31" t="str">
        <f t="shared" si="34"/>
        <v>00</v>
      </c>
      <c r="W203" s="31" t="str">
        <f t="shared" si="35"/>
        <v>00</v>
      </c>
      <c r="X203" s="33">
        <f t="shared" si="36"/>
        <v>0</v>
      </c>
      <c r="Y203" s="31" t="str">
        <f t="shared" si="37"/>
        <v>00</v>
      </c>
      <c r="Z203" s="31" t="str">
        <f t="shared" si="38"/>
        <v>00</v>
      </c>
      <c r="AA203" s="31" t="str">
        <f t="shared" si="39"/>
        <v>00</v>
      </c>
      <c r="AB203" s="31">
        <f t="shared" si="40"/>
        <v>0</v>
      </c>
      <c r="AC203" s="129">
        <f t="shared" si="48"/>
        <v>0</v>
      </c>
      <c r="AD203" s="129">
        <f t="shared" si="41"/>
        <v>0</v>
      </c>
      <c r="AE203" s="31">
        <f t="shared" si="42"/>
        <v>0</v>
      </c>
      <c r="AF203" s="31">
        <f t="shared" si="43"/>
        <v>0</v>
      </c>
      <c r="AG203" s="31">
        <f t="shared" si="44"/>
        <v>0</v>
      </c>
      <c r="AH203" s="32" t="str">
        <f t="shared" si="45"/>
        <v>00:00:00</v>
      </c>
      <c r="AI203" s="34">
        <f t="shared" si="46"/>
        <v>0</v>
      </c>
      <c r="XFD203" s="130"/>
    </row>
    <row r="204" spans="1:35 16384:16384" s="30" customFormat="1" ht="15.75" customHeight="1" x14ac:dyDescent="0.15">
      <c r="A204" s="123"/>
      <c r="B204" s="80"/>
      <c r="C204" s="106"/>
      <c r="D204" s="124"/>
      <c r="E204" s="124"/>
      <c r="F204" s="124"/>
      <c r="G204" s="125" t="str">
        <f t="shared" si="47"/>
        <v>00:00:00</v>
      </c>
      <c r="H204" s="124"/>
      <c r="I204" s="80"/>
      <c r="J204" s="80"/>
      <c r="K204" s="109"/>
      <c r="L204" s="110"/>
      <c r="M204" s="126"/>
      <c r="N204" s="110"/>
      <c r="O204" s="127"/>
      <c r="P204" s="128" t="e">
        <f>VLOOKUP(N204,CisacSocietycodes!$A$2:$C$366,2,0)</f>
        <v>#N/A</v>
      </c>
      <c r="Q204" s="120"/>
      <c r="R204" s="31">
        <v>0</v>
      </c>
      <c r="S204" s="32">
        <v>0</v>
      </c>
      <c r="T204" s="32">
        <v>0</v>
      </c>
      <c r="U204" s="31" t="str">
        <f t="shared" si="33"/>
        <v>00</v>
      </c>
      <c r="V204" s="31" t="str">
        <f t="shared" si="34"/>
        <v>00</v>
      </c>
      <c r="W204" s="31" t="str">
        <f t="shared" si="35"/>
        <v>00</v>
      </c>
      <c r="X204" s="33">
        <f t="shared" si="36"/>
        <v>0</v>
      </c>
      <c r="Y204" s="31" t="str">
        <f t="shared" si="37"/>
        <v>00</v>
      </c>
      <c r="Z204" s="31" t="str">
        <f t="shared" si="38"/>
        <v>00</v>
      </c>
      <c r="AA204" s="31" t="str">
        <f t="shared" si="39"/>
        <v>00</v>
      </c>
      <c r="AB204" s="31">
        <f t="shared" si="40"/>
        <v>0</v>
      </c>
      <c r="AC204" s="129">
        <f t="shared" si="48"/>
        <v>0</v>
      </c>
      <c r="AD204" s="129">
        <f t="shared" si="41"/>
        <v>0</v>
      </c>
      <c r="AE204" s="31">
        <f t="shared" si="42"/>
        <v>0</v>
      </c>
      <c r="AF204" s="31">
        <f t="shared" si="43"/>
        <v>0</v>
      </c>
      <c r="AG204" s="31">
        <f t="shared" si="44"/>
        <v>0</v>
      </c>
      <c r="AH204" s="32" t="str">
        <f t="shared" si="45"/>
        <v>00:00:00</v>
      </c>
      <c r="AI204" s="34">
        <f t="shared" si="46"/>
        <v>0</v>
      </c>
      <c r="XFD204" s="130"/>
    </row>
    <row r="205" spans="1:35 16384:16384" s="30" customFormat="1" ht="15.75" customHeight="1" x14ac:dyDescent="0.15">
      <c r="A205" s="123"/>
      <c r="B205" s="80"/>
      <c r="C205" s="106"/>
      <c r="D205" s="124"/>
      <c r="E205" s="124"/>
      <c r="F205" s="124"/>
      <c r="G205" s="125" t="str">
        <f t="shared" si="47"/>
        <v>00:00:00</v>
      </c>
      <c r="H205" s="124"/>
      <c r="I205" s="80"/>
      <c r="J205" s="80"/>
      <c r="K205" s="109"/>
      <c r="L205" s="110"/>
      <c r="M205" s="126"/>
      <c r="N205" s="110"/>
      <c r="O205" s="127"/>
      <c r="P205" s="128" t="e">
        <f>VLOOKUP(N205,CisacSocietycodes!$A$2:$C$366,2,0)</f>
        <v>#N/A</v>
      </c>
      <c r="Q205" s="120"/>
      <c r="R205" s="31">
        <v>0</v>
      </c>
      <c r="S205" s="32">
        <v>0</v>
      </c>
      <c r="T205" s="32">
        <v>0</v>
      </c>
      <c r="U205" s="31" t="str">
        <f t="shared" si="33"/>
        <v>00</v>
      </c>
      <c r="V205" s="31" t="str">
        <f t="shared" si="34"/>
        <v>00</v>
      </c>
      <c r="W205" s="31" t="str">
        <f t="shared" si="35"/>
        <v>00</v>
      </c>
      <c r="X205" s="33">
        <f t="shared" si="36"/>
        <v>0</v>
      </c>
      <c r="Y205" s="31" t="str">
        <f t="shared" si="37"/>
        <v>00</v>
      </c>
      <c r="Z205" s="31" t="str">
        <f t="shared" si="38"/>
        <v>00</v>
      </c>
      <c r="AA205" s="31" t="str">
        <f t="shared" si="39"/>
        <v>00</v>
      </c>
      <c r="AB205" s="31">
        <f t="shared" si="40"/>
        <v>0</v>
      </c>
      <c r="AC205" s="129">
        <f t="shared" si="48"/>
        <v>0</v>
      </c>
      <c r="AD205" s="129">
        <f t="shared" si="41"/>
        <v>0</v>
      </c>
      <c r="AE205" s="31">
        <f t="shared" si="42"/>
        <v>0</v>
      </c>
      <c r="AF205" s="31">
        <f t="shared" si="43"/>
        <v>0</v>
      </c>
      <c r="AG205" s="31">
        <f t="shared" si="44"/>
        <v>0</v>
      </c>
      <c r="AH205" s="32" t="str">
        <f t="shared" si="45"/>
        <v>00:00:00</v>
      </c>
      <c r="AI205" s="34">
        <f t="shared" si="46"/>
        <v>0</v>
      </c>
      <c r="XFD205" s="130"/>
    </row>
    <row r="206" spans="1:35 16384:16384" s="30" customFormat="1" ht="15.75" customHeight="1" x14ac:dyDescent="0.15">
      <c r="A206" s="123"/>
      <c r="B206" s="80"/>
      <c r="C206" s="106"/>
      <c r="D206" s="124"/>
      <c r="E206" s="124"/>
      <c r="F206" s="124"/>
      <c r="G206" s="125" t="str">
        <f t="shared" si="47"/>
        <v>00:00:00</v>
      </c>
      <c r="H206" s="124"/>
      <c r="I206" s="80"/>
      <c r="J206" s="80"/>
      <c r="K206" s="109"/>
      <c r="L206" s="110"/>
      <c r="M206" s="126"/>
      <c r="N206" s="110"/>
      <c r="O206" s="127"/>
      <c r="P206" s="128" t="e">
        <f>VLOOKUP(N206,CisacSocietycodes!$A$2:$C$366,2,0)</f>
        <v>#N/A</v>
      </c>
      <c r="Q206" s="120"/>
      <c r="R206" s="31">
        <v>0</v>
      </c>
      <c r="S206" s="32">
        <v>0</v>
      </c>
      <c r="T206" s="32">
        <v>0</v>
      </c>
      <c r="U206" s="31" t="str">
        <f t="shared" si="33"/>
        <v>00</v>
      </c>
      <c r="V206" s="31" t="str">
        <f t="shared" si="34"/>
        <v>00</v>
      </c>
      <c r="W206" s="31" t="str">
        <f t="shared" si="35"/>
        <v>00</v>
      </c>
      <c r="X206" s="33">
        <f t="shared" si="36"/>
        <v>0</v>
      </c>
      <c r="Y206" s="31" t="str">
        <f t="shared" si="37"/>
        <v>00</v>
      </c>
      <c r="Z206" s="31" t="str">
        <f t="shared" si="38"/>
        <v>00</v>
      </c>
      <c r="AA206" s="31" t="str">
        <f t="shared" si="39"/>
        <v>00</v>
      </c>
      <c r="AB206" s="31">
        <f t="shared" si="40"/>
        <v>0</v>
      </c>
      <c r="AC206" s="129">
        <f t="shared" si="48"/>
        <v>0</v>
      </c>
      <c r="AD206" s="129">
        <f t="shared" si="41"/>
        <v>0</v>
      </c>
      <c r="AE206" s="31">
        <f t="shared" si="42"/>
        <v>0</v>
      </c>
      <c r="AF206" s="31">
        <f t="shared" si="43"/>
        <v>0</v>
      </c>
      <c r="AG206" s="31">
        <f t="shared" si="44"/>
        <v>0</v>
      </c>
      <c r="AH206" s="32" t="str">
        <f t="shared" si="45"/>
        <v>00:00:00</v>
      </c>
      <c r="AI206" s="34">
        <f t="shared" si="46"/>
        <v>0</v>
      </c>
      <c r="XFD206" s="130"/>
    </row>
    <row r="207" spans="1:35 16384:16384" s="30" customFormat="1" ht="15.75" customHeight="1" x14ac:dyDescent="0.15">
      <c r="A207" s="123"/>
      <c r="B207" s="80"/>
      <c r="C207" s="106"/>
      <c r="D207" s="124"/>
      <c r="E207" s="124"/>
      <c r="F207" s="124"/>
      <c r="G207" s="125" t="str">
        <f t="shared" si="47"/>
        <v>00:00:00</v>
      </c>
      <c r="H207" s="124"/>
      <c r="I207" s="80"/>
      <c r="J207" s="80"/>
      <c r="K207" s="109"/>
      <c r="L207" s="110"/>
      <c r="M207" s="126"/>
      <c r="N207" s="110"/>
      <c r="O207" s="127"/>
      <c r="P207" s="128" t="e">
        <f>VLOOKUP(N207,CisacSocietycodes!$A$2:$C$366,2,0)</f>
        <v>#N/A</v>
      </c>
      <c r="Q207" s="120"/>
      <c r="R207" s="31">
        <v>0</v>
      </c>
      <c r="S207" s="32">
        <v>0</v>
      </c>
      <c r="T207" s="32">
        <v>0</v>
      </c>
      <c r="U207" s="31" t="str">
        <f t="shared" si="33"/>
        <v>00</v>
      </c>
      <c r="V207" s="31" t="str">
        <f t="shared" si="34"/>
        <v>00</v>
      </c>
      <c r="W207" s="31" t="str">
        <f t="shared" si="35"/>
        <v>00</v>
      </c>
      <c r="X207" s="33">
        <f t="shared" si="36"/>
        <v>0</v>
      </c>
      <c r="Y207" s="31" t="str">
        <f t="shared" si="37"/>
        <v>00</v>
      </c>
      <c r="Z207" s="31" t="str">
        <f t="shared" si="38"/>
        <v>00</v>
      </c>
      <c r="AA207" s="31" t="str">
        <f t="shared" si="39"/>
        <v>00</v>
      </c>
      <c r="AB207" s="31">
        <f t="shared" si="40"/>
        <v>0</v>
      </c>
      <c r="AC207" s="129">
        <f t="shared" si="48"/>
        <v>0</v>
      </c>
      <c r="AD207" s="129">
        <f t="shared" si="41"/>
        <v>0</v>
      </c>
      <c r="AE207" s="31">
        <f t="shared" si="42"/>
        <v>0</v>
      </c>
      <c r="AF207" s="31">
        <f t="shared" si="43"/>
        <v>0</v>
      </c>
      <c r="AG207" s="31">
        <f t="shared" si="44"/>
        <v>0</v>
      </c>
      <c r="AH207" s="32" t="str">
        <f t="shared" si="45"/>
        <v>00:00:00</v>
      </c>
      <c r="AI207" s="34">
        <f t="shared" si="46"/>
        <v>0</v>
      </c>
      <c r="XFD207" s="130"/>
    </row>
    <row r="208" spans="1:35 16384:16384" s="30" customFormat="1" ht="15.75" customHeight="1" x14ac:dyDescent="0.15">
      <c r="A208" s="123"/>
      <c r="B208" s="80"/>
      <c r="C208" s="106"/>
      <c r="D208" s="124"/>
      <c r="E208" s="124"/>
      <c r="F208" s="124"/>
      <c r="G208" s="125" t="str">
        <f t="shared" si="47"/>
        <v>00:00:00</v>
      </c>
      <c r="H208" s="124"/>
      <c r="I208" s="80"/>
      <c r="J208" s="80"/>
      <c r="K208" s="109"/>
      <c r="L208" s="110"/>
      <c r="M208" s="126"/>
      <c r="N208" s="110"/>
      <c r="O208" s="127"/>
      <c r="P208" s="128" t="e">
        <f>VLOOKUP(N208,CisacSocietycodes!$A$2:$C$366,2,0)</f>
        <v>#N/A</v>
      </c>
      <c r="Q208" s="120"/>
      <c r="R208" s="31">
        <v>0</v>
      </c>
      <c r="S208" s="32">
        <v>0</v>
      </c>
      <c r="T208" s="32">
        <v>0</v>
      </c>
      <c r="U208" s="31" t="str">
        <f t="shared" si="33"/>
        <v>00</v>
      </c>
      <c r="V208" s="31" t="str">
        <f t="shared" si="34"/>
        <v>00</v>
      </c>
      <c r="W208" s="31" t="str">
        <f t="shared" si="35"/>
        <v>00</v>
      </c>
      <c r="X208" s="33">
        <f t="shared" si="36"/>
        <v>0</v>
      </c>
      <c r="Y208" s="31" t="str">
        <f t="shared" si="37"/>
        <v>00</v>
      </c>
      <c r="Z208" s="31" t="str">
        <f t="shared" si="38"/>
        <v>00</v>
      </c>
      <c r="AA208" s="31" t="str">
        <f t="shared" si="39"/>
        <v>00</v>
      </c>
      <c r="AB208" s="31">
        <f t="shared" si="40"/>
        <v>0</v>
      </c>
      <c r="AC208" s="129">
        <f t="shared" si="48"/>
        <v>0</v>
      </c>
      <c r="AD208" s="129">
        <f t="shared" si="41"/>
        <v>0</v>
      </c>
      <c r="AE208" s="31">
        <f t="shared" si="42"/>
        <v>0</v>
      </c>
      <c r="AF208" s="31">
        <f t="shared" si="43"/>
        <v>0</v>
      </c>
      <c r="AG208" s="31">
        <f t="shared" si="44"/>
        <v>0</v>
      </c>
      <c r="AH208" s="32" t="str">
        <f t="shared" si="45"/>
        <v>00:00:00</v>
      </c>
      <c r="AI208" s="34">
        <f t="shared" si="46"/>
        <v>0</v>
      </c>
      <c r="XFD208" s="130"/>
    </row>
    <row r="209" spans="1:35 16384:16384" s="30" customFormat="1" ht="15.75" customHeight="1" x14ac:dyDescent="0.15">
      <c r="A209" s="123"/>
      <c r="B209" s="80"/>
      <c r="C209" s="106"/>
      <c r="D209" s="124"/>
      <c r="E209" s="124"/>
      <c r="F209" s="124"/>
      <c r="G209" s="125" t="str">
        <f t="shared" si="47"/>
        <v>00:00:00</v>
      </c>
      <c r="H209" s="124"/>
      <c r="I209" s="80"/>
      <c r="J209" s="80"/>
      <c r="K209" s="109"/>
      <c r="L209" s="110"/>
      <c r="M209" s="126"/>
      <c r="N209" s="110"/>
      <c r="O209" s="127"/>
      <c r="P209" s="128" t="e">
        <f>VLOOKUP(N209,CisacSocietycodes!$A$2:$C$366,2,0)</f>
        <v>#N/A</v>
      </c>
      <c r="Q209" s="120"/>
      <c r="R209" s="31">
        <v>0</v>
      </c>
      <c r="S209" s="32">
        <v>0</v>
      </c>
      <c r="T209" s="32">
        <v>0</v>
      </c>
      <c r="U209" s="31" t="str">
        <f t="shared" si="33"/>
        <v>00</v>
      </c>
      <c r="V209" s="31" t="str">
        <f t="shared" si="34"/>
        <v>00</v>
      </c>
      <c r="W209" s="31" t="str">
        <f t="shared" si="35"/>
        <v>00</v>
      </c>
      <c r="X209" s="33">
        <f t="shared" si="36"/>
        <v>0</v>
      </c>
      <c r="Y209" s="31" t="str">
        <f t="shared" si="37"/>
        <v>00</v>
      </c>
      <c r="Z209" s="31" t="str">
        <f t="shared" si="38"/>
        <v>00</v>
      </c>
      <c r="AA209" s="31" t="str">
        <f t="shared" si="39"/>
        <v>00</v>
      </c>
      <c r="AB209" s="31">
        <f t="shared" si="40"/>
        <v>0</v>
      </c>
      <c r="AC209" s="129">
        <f t="shared" si="48"/>
        <v>0</v>
      </c>
      <c r="AD209" s="129">
        <f t="shared" si="41"/>
        <v>0</v>
      </c>
      <c r="AE209" s="31">
        <f t="shared" si="42"/>
        <v>0</v>
      </c>
      <c r="AF209" s="31">
        <f t="shared" si="43"/>
        <v>0</v>
      </c>
      <c r="AG209" s="31">
        <f t="shared" si="44"/>
        <v>0</v>
      </c>
      <c r="AH209" s="32" t="str">
        <f t="shared" si="45"/>
        <v>00:00:00</v>
      </c>
      <c r="AI209" s="34">
        <f t="shared" si="46"/>
        <v>0</v>
      </c>
      <c r="XFD209" s="130"/>
    </row>
    <row r="210" spans="1:35 16384:16384" s="30" customFormat="1" ht="15.75" customHeight="1" x14ac:dyDescent="0.15">
      <c r="A210" s="123"/>
      <c r="B210" s="80"/>
      <c r="C210" s="106"/>
      <c r="D210" s="124"/>
      <c r="E210" s="124"/>
      <c r="F210" s="124"/>
      <c r="G210" s="125" t="str">
        <f t="shared" si="47"/>
        <v>00:00:00</v>
      </c>
      <c r="H210" s="124"/>
      <c r="I210" s="80"/>
      <c r="J210" s="80"/>
      <c r="K210" s="109"/>
      <c r="L210" s="110"/>
      <c r="M210" s="126"/>
      <c r="N210" s="110"/>
      <c r="O210" s="127"/>
      <c r="P210" s="128" t="e">
        <f>VLOOKUP(N210,CisacSocietycodes!$A$2:$C$366,2,0)</f>
        <v>#N/A</v>
      </c>
      <c r="Q210" s="120"/>
      <c r="R210" s="31">
        <v>0</v>
      </c>
      <c r="S210" s="32">
        <v>0</v>
      </c>
      <c r="T210" s="32">
        <v>0</v>
      </c>
      <c r="U210" s="31" t="str">
        <f t="shared" si="33"/>
        <v>00</v>
      </c>
      <c r="V210" s="31" t="str">
        <f t="shared" si="34"/>
        <v>00</v>
      </c>
      <c r="W210" s="31" t="str">
        <f t="shared" si="35"/>
        <v>00</v>
      </c>
      <c r="X210" s="33">
        <f t="shared" si="36"/>
        <v>0</v>
      </c>
      <c r="Y210" s="31" t="str">
        <f t="shared" si="37"/>
        <v>00</v>
      </c>
      <c r="Z210" s="31" t="str">
        <f t="shared" si="38"/>
        <v>00</v>
      </c>
      <c r="AA210" s="31" t="str">
        <f t="shared" si="39"/>
        <v>00</v>
      </c>
      <c r="AB210" s="31">
        <f t="shared" si="40"/>
        <v>0</v>
      </c>
      <c r="AC210" s="129">
        <f t="shared" si="48"/>
        <v>0</v>
      </c>
      <c r="AD210" s="129">
        <f t="shared" si="41"/>
        <v>0</v>
      </c>
      <c r="AE210" s="31">
        <f t="shared" si="42"/>
        <v>0</v>
      </c>
      <c r="AF210" s="31">
        <f t="shared" si="43"/>
        <v>0</v>
      </c>
      <c r="AG210" s="31">
        <f t="shared" si="44"/>
        <v>0</v>
      </c>
      <c r="AH210" s="32" t="str">
        <f t="shared" si="45"/>
        <v>00:00:00</v>
      </c>
      <c r="AI210" s="34">
        <f t="shared" si="46"/>
        <v>0</v>
      </c>
      <c r="XFD210" s="130"/>
    </row>
    <row r="211" spans="1:35 16384:16384" s="30" customFormat="1" ht="15.75" customHeight="1" x14ac:dyDescent="0.15">
      <c r="A211" s="123"/>
      <c r="B211" s="80"/>
      <c r="C211" s="106"/>
      <c r="D211" s="124"/>
      <c r="E211" s="124"/>
      <c r="F211" s="124"/>
      <c r="G211" s="125" t="str">
        <f t="shared" si="47"/>
        <v>00:00:00</v>
      </c>
      <c r="H211" s="124"/>
      <c r="I211" s="80"/>
      <c r="J211" s="80"/>
      <c r="K211" s="109"/>
      <c r="L211" s="110"/>
      <c r="M211" s="126"/>
      <c r="N211" s="110"/>
      <c r="O211" s="127"/>
      <c r="P211" s="128" t="e">
        <f>VLOOKUP(N211,CisacSocietycodes!$A$2:$C$366,2,0)</f>
        <v>#N/A</v>
      </c>
      <c r="Q211" s="120"/>
      <c r="R211" s="31">
        <v>0</v>
      </c>
      <c r="S211" s="32">
        <v>0</v>
      </c>
      <c r="T211" s="32">
        <v>0</v>
      </c>
      <c r="U211" s="31" t="str">
        <f t="shared" si="33"/>
        <v>00</v>
      </c>
      <c r="V211" s="31" t="str">
        <f t="shared" si="34"/>
        <v>00</v>
      </c>
      <c r="W211" s="31" t="str">
        <f t="shared" si="35"/>
        <v>00</v>
      </c>
      <c r="X211" s="33">
        <f t="shared" si="36"/>
        <v>0</v>
      </c>
      <c r="Y211" s="31" t="str">
        <f t="shared" si="37"/>
        <v>00</v>
      </c>
      <c r="Z211" s="31" t="str">
        <f t="shared" si="38"/>
        <v>00</v>
      </c>
      <c r="AA211" s="31" t="str">
        <f t="shared" si="39"/>
        <v>00</v>
      </c>
      <c r="AB211" s="31">
        <f t="shared" si="40"/>
        <v>0</v>
      </c>
      <c r="AC211" s="129">
        <f t="shared" si="48"/>
        <v>0</v>
      </c>
      <c r="AD211" s="129">
        <f t="shared" si="41"/>
        <v>0</v>
      </c>
      <c r="AE211" s="31">
        <f t="shared" si="42"/>
        <v>0</v>
      </c>
      <c r="AF211" s="31">
        <f t="shared" si="43"/>
        <v>0</v>
      </c>
      <c r="AG211" s="31">
        <f t="shared" si="44"/>
        <v>0</v>
      </c>
      <c r="AH211" s="32" t="str">
        <f t="shared" si="45"/>
        <v>00:00:00</v>
      </c>
      <c r="AI211" s="34">
        <f t="shared" si="46"/>
        <v>0</v>
      </c>
      <c r="XFD211" s="130"/>
    </row>
    <row r="212" spans="1:35 16384:16384" s="30" customFormat="1" ht="15.75" customHeight="1" x14ac:dyDescent="0.15">
      <c r="A212" s="123"/>
      <c r="B212" s="80"/>
      <c r="C212" s="106"/>
      <c r="D212" s="124"/>
      <c r="E212" s="124"/>
      <c r="F212" s="124"/>
      <c r="G212" s="125" t="str">
        <f t="shared" si="47"/>
        <v>00:00:00</v>
      </c>
      <c r="H212" s="124"/>
      <c r="I212" s="80"/>
      <c r="J212" s="80"/>
      <c r="K212" s="109"/>
      <c r="L212" s="110"/>
      <c r="M212" s="126"/>
      <c r="N212" s="110"/>
      <c r="O212" s="127"/>
      <c r="P212" s="128" t="e">
        <f>VLOOKUP(N212,CisacSocietycodes!$A$2:$C$366,2,0)</f>
        <v>#N/A</v>
      </c>
      <c r="Q212" s="120"/>
      <c r="R212" s="31">
        <v>0</v>
      </c>
      <c r="S212" s="32">
        <v>0</v>
      </c>
      <c r="T212" s="32">
        <v>0</v>
      </c>
      <c r="U212" s="31" t="str">
        <f t="shared" si="33"/>
        <v>00</v>
      </c>
      <c r="V212" s="31" t="str">
        <f t="shared" si="34"/>
        <v>00</v>
      </c>
      <c r="W212" s="31" t="str">
        <f t="shared" si="35"/>
        <v>00</v>
      </c>
      <c r="X212" s="33">
        <f t="shared" si="36"/>
        <v>0</v>
      </c>
      <c r="Y212" s="31" t="str">
        <f t="shared" si="37"/>
        <v>00</v>
      </c>
      <c r="Z212" s="31" t="str">
        <f t="shared" si="38"/>
        <v>00</v>
      </c>
      <c r="AA212" s="31" t="str">
        <f t="shared" si="39"/>
        <v>00</v>
      </c>
      <c r="AB212" s="31">
        <f t="shared" si="40"/>
        <v>0</v>
      </c>
      <c r="AC212" s="129">
        <f t="shared" si="48"/>
        <v>0</v>
      </c>
      <c r="AD212" s="129">
        <f t="shared" si="41"/>
        <v>0</v>
      </c>
      <c r="AE212" s="31">
        <f t="shared" si="42"/>
        <v>0</v>
      </c>
      <c r="AF212" s="31">
        <f t="shared" si="43"/>
        <v>0</v>
      </c>
      <c r="AG212" s="31">
        <f t="shared" si="44"/>
        <v>0</v>
      </c>
      <c r="AH212" s="32" t="str">
        <f t="shared" si="45"/>
        <v>00:00:00</v>
      </c>
      <c r="AI212" s="34">
        <f t="shared" si="46"/>
        <v>0</v>
      </c>
      <c r="XFD212" s="130"/>
    </row>
    <row r="213" spans="1:35 16384:16384" s="30" customFormat="1" ht="15.75" customHeight="1" x14ac:dyDescent="0.15">
      <c r="A213" s="123"/>
      <c r="B213" s="80"/>
      <c r="C213" s="106"/>
      <c r="D213" s="124"/>
      <c r="E213" s="124"/>
      <c r="F213" s="124"/>
      <c r="G213" s="125" t="str">
        <f t="shared" si="47"/>
        <v>00:00:00</v>
      </c>
      <c r="H213" s="124"/>
      <c r="I213" s="80"/>
      <c r="J213" s="80"/>
      <c r="K213" s="109"/>
      <c r="L213" s="110"/>
      <c r="M213" s="126"/>
      <c r="N213" s="110"/>
      <c r="O213" s="127"/>
      <c r="P213" s="128" t="e">
        <f>VLOOKUP(N213,CisacSocietycodes!$A$2:$C$366,2,0)</f>
        <v>#N/A</v>
      </c>
      <c r="Q213" s="120"/>
      <c r="R213" s="31">
        <v>0</v>
      </c>
      <c r="S213" s="32">
        <v>0</v>
      </c>
      <c r="T213" s="32">
        <v>0</v>
      </c>
      <c r="U213" s="31" t="str">
        <f t="shared" si="33"/>
        <v>00</v>
      </c>
      <c r="V213" s="31" t="str">
        <f t="shared" si="34"/>
        <v>00</v>
      </c>
      <c r="W213" s="31" t="str">
        <f t="shared" si="35"/>
        <v>00</v>
      </c>
      <c r="X213" s="33">
        <f t="shared" si="36"/>
        <v>0</v>
      </c>
      <c r="Y213" s="31" t="str">
        <f t="shared" si="37"/>
        <v>00</v>
      </c>
      <c r="Z213" s="31" t="str">
        <f t="shared" si="38"/>
        <v>00</v>
      </c>
      <c r="AA213" s="31" t="str">
        <f t="shared" si="39"/>
        <v>00</v>
      </c>
      <c r="AB213" s="31">
        <f t="shared" si="40"/>
        <v>0</v>
      </c>
      <c r="AC213" s="129">
        <f t="shared" si="48"/>
        <v>0</v>
      </c>
      <c r="AD213" s="129">
        <f t="shared" si="41"/>
        <v>0</v>
      </c>
      <c r="AE213" s="31">
        <f t="shared" si="42"/>
        <v>0</v>
      </c>
      <c r="AF213" s="31">
        <f t="shared" si="43"/>
        <v>0</v>
      </c>
      <c r="AG213" s="31">
        <f t="shared" si="44"/>
        <v>0</v>
      </c>
      <c r="AH213" s="32" t="str">
        <f t="shared" si="45"/>
        <v>00:00:00</v>
      </c>
      <c r="AI213" s="34">
        <f t="shared" si="46"/>
        <v>0</v>
      </c>
      <c r="XFD213" s="130"/>
    </row>
    <row r="214" spans="1:35 16384:16384" s="30" customFormat="1" ht="15.75" customHeight="1" x14ac:dyDescent="0.15">
      <c r="A214" s="123"/>
      <c r="B214" s="80"/>
      <c r="C214" s="106"/>
      <c r="D214" s="124"/>
      <c r="E214" s="124"/>
      <c r="F214" s="124"/>
      <c r="G214" s="125" t="str">
        <f t="shared" si="47"/>
        <v>00:00:00</v>
      </c>
      <c r="H214" s="124"/>
      <c r="I214" s="80"/>
      <c r="J214" s="80"/>
      <c r="K214" s="109"/>
      <c r="L214" s="110"/>
      <c r="M214" s="126"/>
      <c r="N214" s="110"/>
      <c r="O214" s="127"/>
      <c r="P214" s="128" t="e">
        <f>VLOOKUP(N214,CisacSocietycodes!$A$2:$C$366,2,0)</f>
        <v>#N/A</v>
      </c>
      <c r="Q214" s="120"/>
      <c r="R214" s="31">
        <v>0</v>
      </c>
      <c r="S214" s="32">
        <v>0</v>
      </c>
      <c r="T214" s="32">
        <v>0</v>
      </c>
      <c r="U214" s="31" t="str">
        <f t="shared" ref="U214:U277" si="49" xml:space="preserve"> LEFT((TEXT(AC214, "000000")), 2)</f>
        <v>00</v>
      </c>
      <c r="V214" s="31" t="str">
        <f t="shared" ref="V214:V277" si="50" xml:space="preserve"> RIGHT(LEFT((TEXT(AC214, "000000")), 4), 2)</f>
        <v>00</v>
      </c>
      <c r="W214" s="31" t="str">
        <f t="shared" ref="W214:W277" si="51" xml:space="preserve"> TEXT((ROUND(RIGHT((TEXT(AC214, "000000")), 2), 2)), "00")</f>
        <v>00</v>
      </c>
      <c r="X214" s="33">
        <f t="shared" ref="X214:X277" si="52">((Y214 * 3600) + (Z214 * 60 )+( AA214 )) - ((U214 * 3600) + (V214 * 60 )+( W214 ))</f>
        <v>0</v>
      </c>
      <c r="Y214" s="31" t="str">
        <f t="shared" ref="Y214:Y277" si="53" xml:space="preserve"> LEFT((TEXT(AD214, "000000")), 2)</f>
        <v>00</v>
      </c>
      <c r="Z214" s="31" t="str">
        <f t="shared" ref="Z214:Z277" si="54" xml:space="preserve"> RIGHT(LEFT((TEXT(AD214, "000000")), 4), 2)</f>
        <v>00</v>
      </c>
      <c r="AA214" s="31" t="str">
        <f t="shared" ref="AA214:AA277" si="55" xml:space="preserve"> TEXT((ROUND(RIGHT((TEXT(AD214, "000000")), 2), 2)), "00")</f>
        <v>00</v>
      </c>
      <c r="AB214" s="31">
        <f t="shared" ref="AB214:AB277" si="56">(Y214 * 3600) + (Z214 * 60 )+( AA214 )</f>
        <v>0</v>
      </c>
      <c r="AC214" s="129">
        <f t="shared" si="48"/>
        <v>0</v>
      </c>
      <c r="AD214" s="129">
        <f t="shared" ref="AD214:AD277" si="57">IF(F214&lt;&gt;"",F214,E214)</f>
        <v>0</v>
      </c>
      <c r="AE214" s="31">
        <f t="shared" ref="AE214:AE277" si="58" xml:space="preserve"> ROUNDDOWN((X214/ 3600), 0)</f>
        <v>0</v>
      </c>
      <c r="AF214" s="31">
        <f t="shared" ref="AF214:AF277" si="59">ROUNDDOWN((((X214 / 3600) - AE214) * 60), 0)</f>
        <v>0</v>
      </c>
      <c r="AG214" s="31">
        <f t="shared" ref="AG214:AG277" si="60" xml:space="preserve"> ((X214) / 60) - (TEXT(ROUNDDOWN((X214 / 60), 0), "00"))</f>
        <v>0</v>
      </c>
      <c r="AH214" s="32" t="str">
        <f t="shared" ref="AH214:AH277" si="61" xml:space="preserve"> (TEXT(AE214, "00")) &amp; ":" &amp;  (TEXT(AF214, "00")) &amp; ":" &amp;  (TEXT((AG214) * 60, "00"))</f>
        <v>00:00:00</v>
      </c>
      <c r="AI214" s="34">
        <f t="shared" ref="AI214:AI277" si="62">X214</f>
        <v>0</v>
      </c>
      <c r="XFD214" s="130"/>
    </row>
    <row r="215" spans="1:35 16384:16384" s="30" customFormat="1" ht="15.75" customHeight="1" x14ac:dyDescent="0.15">
      <c r="A215" s="123"/>
      <c r="B215" s="80"/>
      <c r="C215" s="106"/>
      <c r="D215" s="124"/>
      <c r="E215" s="124"/>
      <c r="F215" s="124"/>
      <c r="G215" s="125" t="str">
        <f t="shared" ref="G215:G278" si="63">IF(X215&lt;&gt;"",AH215,0)</f>
        <v>00:00:00</v>
      </c>
      <c r="H215" s="124"/>
      <c r="I215" s="80"/>
      <c r="J215" s="80"/>
      <c r="K215" s="109"/>
      <c r="L215" s="110"/>
      <c r="M215" s="126"/>
      <c r="N215" s="110"/>
      <c r="O215" s="127"/>
      <c r="P215" s="128" t="e">
        <f>VLOOKUP(N215,CisacSocietycodes!$A$2:$C$366,2,0)</f>
        <v>#N/A</v>
      </c>
      <c r="Q215" s="120"/>
      <c r="R215" s="31">
        <v>0</v>
      </c>
      <c r="S215" s="32">
        <v>0</v>
      </c>
      <c r="T215" s="32">
        <v>0</v>
      </c>
      <c r="U215" s="31" t="str">
        <f t="shared" si="49"/>
        <v>00</v>
      </c>
      <c r="V215" s="31" t="str">
        <f t="shared" si="50"/>
        <v>00</v>
      </c>
      <c r="W215" s="31" t="str">
        <f t="shared" si="51"/>
        <v>00</v>
      </c>
      <c r="X215" s="33">
        <f t="shared" si="52"/>
        <v>0</v>
      </c>
      <c r="Y215" s="31" t="str">
        <f t="shared" si="53"/>
        <v>00</v>
      </c>
      <c r="Z215" s="31" t="str">
        <f t="shared" si="54"/>
        <v>00</v>
      </c>
      <c r="AA215" s="31" t="str">
        <f t="shared" si="55"/>
        <v>00</v>
      </c>
      <c r="AB215" s="31">
        <f t="shared" si="56"/>
        <v>0</v>
      </c>
      <c r="AC215" s="129">
        <f t="shared" ref="AC215:AC278" si="64">IF(F215&lt;&gt;"",0,D215)</f>
        <v>0</v>
      </c>
      <c r="AD215" s="129">
        <f t="shared" si="57"/>
        <v>0</v>
      </c>
      <c r="AE215" s="31">
        <f t="shared" si="58"/>
        <v>0</v>
      </c>
      <c r="AF215" s="31">
        <f t="shared" si="59"/>
        <v>0</v>
      </c>
      <c r="AG215" s="31">
        <f t="shared" si="60"/>
        <v>0</v>
      </c>
      <c r="AH215" s="32" t="str">
        <f t="shared" si="61"/>
        <v>00:00:00</v>
      </c>
      <c r="AI215" s="34">
        <f t="shared" si="62"/>
        <v>0</v>
      </c>
      <c r="XFD215" s="130"/>
    </row>
    <row r="216" spans="1:35 16384:16384" s="30" customFormat="1" ht="15.75" customHeight="1" x14ac:dyDescent="0.15">
      <c r="A216" s="123"/>
      <c r="B216" s="80"/>
      <c r="C216" s="106"/>
      <c r="D216" s="124"/>
      <c r="E216" s="124"/>
      <c r="F216" s="124"/>
      <c r="G216" s="125" t="str">
        <f t="shared" si="63"/>
        <v>00:00:00</v>
      </c>
      <c r="H216" s="124"/>
      <c r="I216" s="80"/>
      <c r="J216" s="80"/>
      <c r="K216" s="109"/>
      <c r="L216" s="110"/>
      <c r="M216" s="126"/>
      <c r="N216" s="110"/>
      <c r="O216" s="127"/>
      <c r="P216" s="128" t="e">
        <f>VLOOKUP(N216,CisacSocietycodes!$A$2:$C$366,2,0)</f>
        <v>#N/A</v>
      </c>
      <c r="Q216" s="120"/>
      <c r="R216" s="31">
        <v>0</v>
      </c>
      <c r="S216" s="32">
        <v>0</v>
      </c>
      <c r="T216" s="32">
        <v>0</v>
      </c>
      <c r="U216" s="31" t="str">
        <f t="shared" si="49"/>
        <v>00</v>
      </c>
      <c r="V216" s="31" t="str">
        <f t="shared" si="50"/>
        <v>00</v>
      </c>
      <c r="W216" s="31" t="str">
        <f t="shared" si="51"/>
        <v>00</v>
      </c>
      <c r="X216" s="33">
        <f t="shared" si="52"/>
        <v>0</v>
      </c>
      <c r="Y216" s="31" t="str">
        <f t="shared" si="53"/>
        <v>00</v>
      </c>
      <c r="Z216" s="31" t="str">
        <f t="shared" si="54"/>
        <v>00</v>
      </c>
      <c r="AA216" s="31" t="str">
        <f t="shared" si="55"/>
        <v>00</v>
      </c>
      <c r="AB216" s="31">
        <f t="shared" si="56"/>
        <v>0</v>
      </c>
      <c r="AC216" s="129">
        <f t="shared" si="64"/>
        <v>0</v>
      </c>
      <c r="AD216" s="129">
        <f t="shared" si="57"/>
        <v>0</v>
      </c>
      <c r="AE216" s="31">
        <f t="shared" si="58"/>
        <v>0</v>
      </c>
      <c r="AF216" s="31">
        <f t="shared" si="59"/>
        <v>0</v>
      </c>
      <c r="AG216" s="31">
        <f t="shared" si="60"/>
        <v>0</v>
      </c>
      <c r="AH216" s="32" t="str">
        <f t="shared" si="61"/>
        <v>00:00:00</v>
      </c>
      <c r="AI216" s="34">
        <f t="shared" si="62"/>
        <v>0</v>
      </c>
      <c r="XFD216" s="130"/>
    </row>
    <row r="217" spans="1:35 16384:16384" s="30" customFormat="1" ht="15.75" customHeight="1" x14ac:dyDescent="0.15">
      <c r="A217" s="123"/>
      <c r="B217" s="80"/>
      <c r="C217" s="106"/>
      <c r="D217" s="124"/>
      <c r="E217" s="124"/>
      <c r="F217" s="124"/>
      <c r="G217" s="125" t="str">
        <f t="shared" si="63"/>
        <v>00:00:00</v>
      </c>
      <c r="H217" s="124"/>
      <c r="I217" s="80"/>
      <c r="J217" s="80"/>
      <c r="K217" s="109"/>
      <c r="L217" s="110"/>
      <c r="M217" s="126"/>
      <c r="N217" s="110"/>
      <c r="O217" s="127"/>
      <c r="P217" s="128" t="e">
        <f>VLOOKUP(N217,CisacSocietycodes!$A$2:$C$366,2,0)</f>
        <v>#N/A</v>
      </c>
      <c r="Q217" s="120"/>
      <c r="R217" s="31">
        <v>0</v>
      </c>
      <c r="S217" s="32">
        <v>0</v>
      </c>
      <c r="T217" s="32">
        <v>0</v>
      </c>
      <c r="U217" s="31" t="str">
        <f t="shared" si="49"/>
        <v>00</v>
      </c>
      <c r="V217" s="31" t="str">
        <f t="shared" si="50"/>
        <v>00</v>
      </c>
      <c r="W217" s="31" t="str">
        <f t="shared" si="51"/>
        <v>00</v>
      </c>
      <c r="X217" s="33">
        <f t="shared" si="52"/>
        <v>0</v>
      </c>
      <c r="Y217" s="31" t="str">
        <f t="shared" si="53"/>
        <v>00</v>
      </c>
      <c r="Z217" s="31" t="str">
        <f t="shared" si="54"/>
        <v>00</v>
      </c>
      <c r="AA217" s="31" t="str">
        <f t="shared" si="55"/>
        <v>00</v>
      </c>
      <c r="AB217" s="31">
        <f t="shared" si="56"/>
        <v>0</v>
      </c>
      <c r="AC217" s="129">
        <f t="shared" si="64"/>
        <v>0</v>
      </c>
      <c r="AD217" s="129">
        <f t="shared" si="57"/>
        <v>0</v>
      </c>
      <c r="AE217" s="31">
        <f t="shared" si="58"/>
        <v>0</v>
      </c>
      <c r="AF217" s="31">
        <f t="shared" si="59"/>
        <v>0</v>
      </c>
      <c r="AG217" s="31">
        <f t="shared" si="60"/>
        <v>0</v>
      </c>
      <c r="AH217" s="32" t="str">
        <f t="shared" si="61"/>
        <v>00:00:00</v>
      </c>
      <c r="AI217" s="34">
        <f t="shared" si="62"/>
        <v>0</v>
      </c>
      <c r="XFD217" s="130"/>
    </row>
    <row r="218" spans="1:35 16384:16384" s="30" customFormat="1" ht="15.75" customHeight="1" x14ac:dyDescent="0.15">
      <c r="A218" s="123"/>
      <c r="B218" s="80"/>
      <c r="C218" s="106"/>
      <c r="D218" s="124"/>
      <c r="E218" s="124"/>
      <c r="F218" s="124"/>
      <c r="G218" s="125" t="str">
        <f t="shared" si="63"/>
        <v>00:00:00</v>
      </c>
      <c r="H218" s="124"/>
      <c r="I218" s="80"/>
      <c r="J218" s="80"/>
      <c r="K218" s="109"/>
      <c r="L218" s="110"/>
      <c r="M218" s="126"/>
      <c r="N218" s="110"/>
      <c r="O218" s="127"/>
      <c r="P218" s="128" t="e">
        <f>VLOOKUP(N218,CisacSocietycodes!$A$2:$C$366,2,0)</f>
        <v>#N/A</v>
      </c>
      <c r="Q218" s="120"/>
      <c r="R218" s="31">
        <v>0</v>
      </c>
      <c r="S218" s="32">
        <v>0</v>
      </c>
      <c r="T218" s="32">
        <v>0</v>
      </c>
      <c r="U218" s="31" t="str">
        <f t="shared" si="49"/>
        <v>00</v>
      </c>
      <c r="V218" s="31" t="str">
        <f t="shared" si="50"/>
        <v>00</v>
      </c>
      <c r="W218" s="31" t="str">
        <f t="shared" si="51"/>
        <v>00</v>
      </c>
      <c r="X218" s="33">
        <f t="shared" si="52"/>
        <v>0</v>
      </c>
      <c r="Y218" s="31" t="str">
        <f t="shared" si="53"/>
        <v>00</v>
      </c>
      <c r="Z218" s="31" t="str">
        <f t="shared" si="54"/>
        <v>00</v>
      </c>
      <c r="AA218" s="31" t="str">
        <f t="shared" si="55"/>
        <v>00</v>
      </c>
      <c r="AB218" s="31">
        <f t="shared" si="56"/>
        <v>0</v>
      </c>
      <c r="AC218" s="129">
        <f t="shared" si="64"/>
        <v>0</v>
      </c>
      <c r="AD218" s="129">
        <f t="shared" si="57"/>
        <v>0</v>
      </c>
      <c r="AE218" s="31">
        <f t="shared" si="58"/>
        <v>0</v>
      </c>
      <c r="AF218" s="31">
        <f t="shared" si="59"/>
        <v>0</v>
      </c>
      <c r="AG218" s="31">
        <f t="shared" si="60"/>
        <v>0</v>
      </c>
      <c r="AH218" s="32" t="str">
        <f t="shared" si="61"/>
        <v>00:00:00</v>
      </c>
      <c r="AI218" s="34">
        <f t="shared" si="62"/>
        <v>0</v>
      </c>
      <c r="XFD218" s="130"/>
    </row>
    <row r="219" spans="1:35 16384:16384" s="30" customFormat="1" ht="15.75" customHeight="1" x14ac:dyDescent="0.15">
      <c r="A219" s="123"/>
      <c r="B219" s="80"/>
      <c r="C219" s="106"/>
      <c r="D219" s="124"/>
      <c r="E219" s="124"/>
      <c r="F219" s="124"/>
      <c r="G219" s="125" t="str">
        <f t="shared" si="63"/>
        <v>00:00:00</v>
      </c>
      <c r="H219" s="124"/>
      <c r="I219" s="80"/>
      <c r="J219" s="80"/>
      <c r="K219" s="109"/>
      <c r="L219" s="110"/>
      <c r="M219" s="126"/>
      <c r="N219" s="110"/>
      <c r="O219" s="127"/>
      <c r="P219" s="128" t="e">
        <f>VLOOKUP(N219,CisacSocietycodes!$A$2:$C$366,2,0)</f>
        <v>#N/A</v>
      </c>
      <c r="Q219" s="120"/>
      <c r="R219" s="31">
        <v>0</v>
      </c>
      <c r="S219" s="32">
        <v>0</v>
      </c>
      <c r="T219" s="32">
        <v>0</v>
      </c>
      <c r="U219" s="31" t="str">
        <f t="shared" si="49"/>
        <v>00</v>
      </c>
      <c r="V219" s="31" t="str">
        <f t="shared" si="50"/>
        <v>00</v>
      </c>
      <c r="W219" s="31" t="str">
        <f t="shared" si="51"/>
        <v>00</v>
      </c>
      <c r="X219" s="33">
        <f t="shared" si="52"/>
        <v>0</v>
      </c>
      <c r="Y219" s="31" t="str">
        <f t="shared" si="53"/>
        <v>00</v>
      </c>
      <c r="Z219" s="31" t="str">
        <f t="shared" si="54"/>
        <v>00</v>
      </c>
      <c r="AA219" s="31" t="str">
        <f t="shared" si="55"/>
        <v>00</v>
      </c>
      <c r="AB219" s="31">
        <f t="shared" si="56"/>
        <v>0</v>
      </c>
      <c r="AC219" s="129">
        <f t="shared" si="64"/>
        <v>0</v>
      </c>
      <c r="AD219" s="129">
        <f t="shared" si="57"/>
        <v>0</v>
      </c>
      <c r="AE219" s="31">
        <f t="shared" si="58"/>
        <v>0</v>
      </c>
      <c r="AF219" s="31">
        <f t="shared" si="59"/>
        <v>0</v>
      </c>
      <c r="AG219" s="31">
        <f t="shared" si="60"/>
        <v>0</v>
      </c>
      <c r="AH219" s="32" t="str">
        <f t="shared" si="61"/>
        <v>00:00:00</v>
      </c>
      <c r="AI219" s="34">
        <f t="shared" si="62"/>
        <v>0</v>
      </c>
      <c r="XFD219" s="130"/>
    </row>
    <row r="220" spans="1:35 16384:16384" s="30" customFormat="1" ht="15.75" customHeight="1" x14ac:dyDescent="0.15">
      <c r="A220" s="123"/>
      <c r="B220" s="80"/>
      <c r="C220" s="106"/>
      <c r="D220" s="124"/>
      <c r="E220" s="124"/>
      <c r="F220" s="124"/>
      <c r="G220" s="125" t="str">
        <f t="shared" si="63"/>
        <v>00:00:00</v>
      </c>
      <c r="H220" s="124"/>
      <c r="I220" s="80"/>
      <c r="J220" s="80"/>
      <c r="K220" s="109"/>
      <c r="L220" s="110"/>
      <c r="M220" s="126"/>
      <c r="N220" s="110"/>
      <c r="O220" s="127"/>
      <c r="P220" s="128" t="e">
        <f>VLOOKUP(N220,CisacSocietycodes!$A$2:$C$366,2,0)</f>
        <v>#N/A</v>
      </c>
      <c r="Q220" s="120"/>
      <c r="R220" s="31">
        <v>0</v>
      </c>
      <c r="S220" s="32">
        <v>0</v>
      </c>
      <c r="T220" s="32">
        <v>0</v>
      </c>
      <c r="U220" s="31" t="str">
        <f t="shared" si="49"/>
        <v>00</v>
      </c>
      <c r="V220" s="31" t="str">
        <f t="shared" si="50"/>
        <v>00</v>
      </c>
      <c r="W220" s="31" t="str">
        <f t="shared" si="51"/>
        <v>00</v>
      </c>
      <c r="X220" s="33">
        <f t="shared" si="52"/>
        <v>0</v>
      </c>
      <c r="Y220" s="31" t="str">
        <f t="shared" si="53"/>
        <v>00</v>
      </c>
      <c r="Z220" s="31" t="str">
        <f t="shared" si="54"/>
        <v>00</v>
      </c>
      <c r="AA220" s="31" t="str">
        <f t="shared" si="55"/>
        <v>00</v>
      </c>
      <c r="AB220" s="31">
        <f t="shared" si="56"/>
        <v>0</v>
      </c>
      <c r="AC220" s="129">
        <f t="shared" si="64"/>
        <v>0</v>
      </c>
      <c r="AD220" s="129">
        <f t="shared" si="57"/>
        <v>0</v>
      </c>
      <c r="AE220" s="31">
        <f t="shared" si="58"/>
        <v>0</v>
      </c>
      <c r="AF220" s="31">
        <f t="shared" si="59"/>
        <v>0</v>
      </c>
      <c r="AG220" s="31">
        <f t="shared" si="60"/>
        <v>0</v>
      </c>
      <c r="AH220" s="32" t="str">
        <f t="shared" si="61"/>
        <v>00:00:00</v>
      </c>
      <c r="AI220" s="34">
        <f t="shared" si="62"/>
        <v>0</v>
      </c>
      <c r="XFD220" s="130"/>
    </row>
    <row r="221" spans="1:35 16384:16384" s="30" customFormat="1" ht="15.75" customHeight="1" x14ac:dyDescent="0.15">
      <c r="A221" s="123"/>
      <c r="B221" s="80"/>
      <c r="C221" s="106"/>
      <c r="D221" s="124"/>
      <c r="E221" s="124"/>
      <c r="F221" s="124"/>
      <c r="G221" s="125" t="str">
        <f t="shared" si="63"/>
        <v>00:00:00</v>
      </c>
      <c r="H221" s="124"/>
      <c r="I221" s="80"/>
      <c r="J221" s="80"/>
      <c r="K221" s="109"/>
      <c r="L221" s="110"/>
      <c r="M221" s="126"/>
      <c r="N221" s="110"/>
      <c r="O221" s="127"/>
      <c r="P221" s="128" t="e">
        <f>VLOOKUP(N221,CisacSocietycodes!$A$2:$C$366,2,0)</f>
        <v>#N/A</v>
      </c>
      <c r="Q221" s="120"/>
      <c r="R221" s="31">
        <v>0</v>
      </c>
      <c r="S221" s="32">
        <v>0</v>
      </c>
      <c r="T221" s="32">
        <v>0</v>
      </c>
      <c r="U221" s="31" t="str">
        <f t="shared" si="49"/>
        <v>00</v>
      </c>
      <c r="V221" s="31" t="str">
        <f t="shared" si="50"/>
        <v>00</v>
      </c>
      <c r="W221" s="31" t="str">
        <f t="shared" si="51"/>
        <v>00</v>
      </c>
      <c r="X221" s="33">
        <f t="shared" si="52"/>
        <v>0</v>
      </c>
      <c r="Y221" s="31" t="str">
        <f t="shared" si="53"/>
        <v>00</v>
      </c>
      <c r="Z221" s="31" t="str">
        <f t="shared" si="54"/>
        <v>00</v>
      </c>
      <c r="AA221" s="31" t="str">
        <f t="shared" si="55"/>
        <v>00</v>
      </c>
      <c r="AB221" s="31">
        <f t="shared" si="56"/>
        <v>0</v>
      </c>
      <c r="AC221" s="129">
        <f t="shared" si="64"/>
        <v>0</v>
      </c>
      <c r="AD221" s="129">
        <f t="shared" si="57"/>
        <v>0</v>
      </c>
      <c r="AE221" s="31">
        <f t="shared" si="58"/>
        <v>0</v>
      </c>
      <c r="AF221" s="31">
        <f t="shared" si="59"/>
        <v>0</v>
      </c>
      <c r="AG221" s="31">
        <f t="shared" si="60"/>
        <v>0</v>
      </c>
      <c r="AH221" s="32" t="str">
        <f t="shared" si="61"/>
        <v>00:00:00</v>
      </c>
      <c r="AI221" s="34">
        <f t="shared" si="62"/>
        <v>0</v>
      </c>
      <c r="XFD221" s="130"/>
    </row>
    <row r="222" spans="1:35 16384:16384" s="30" customFormat="1" ht="15.75" customHeight="1" x14ac:dyDescent="0.15">
      <c r="A222" s="123"/>
      <c r="B222" s="80"/>
      <c r="C222" s="106"/>
      <c r="D222" s="124"/>
      <c r="E222" s="124"/>
      <c r="F222" s="124"/>
      <c r="G222" s="125" t="str">
        <f t="shared" si="63"/>
        <v>00:00:00</v>
      </c>
      <c r="H222" s="124"/>
      <c r="I222" s="80"/>
      <c r="J222" s="80"/>
      <c r="K222" s="109"/>
      <c r="L222" s="110"/>
      <c r="M222" s="126"/>
      <c r="N222" s="110"/>
      <c r="O222" s="127"/>
      <c r="P222" s="128" t="e">
        <f>VLOOKUP(N222,CisacSocietycodes!$A$2:$C$366,2,0)</f>
        <v>#N/A</v>
      </c>
      <c r="Q222" s="120"/>
      <c r="R222" s="31">
        <v>0</v>
      </c>
      <c r="S222" s="32">
        <v>0</v>
      </c>
      <c r="T222" s="32">
        <v>0</v>
      </c>
      <c r="U222" s="31" t="str">
        <f t="shared" si="49"/>
        <v>00</v>
      </c>
      <c r="V222" s="31" t="str">
        <f t="shared" si="50"/>
        <v>00</v>
      </c>
      <c r="W222" s="31" t="str">
        <f t="shared" si="51"/>
        <v>00</v>
      </c>
      <c r="X222" s="33">
        <f t="shared" si="52"/>
        <v>0</v>
      </c>
      <c r="Y222" s="31" t="str">
        <f t="shared" si="53"/>
        <v>00</v>
      </c>
      <c r="Z222" s="31" t="str">
        <f t="shared" si="54"/>
        <v>00</v>
      </c>
      <c r="AA222" s="31" t="str">
        <f t="shared" si="55"/>
        <v>00</v>
      </c>
      <c r="AB222" s="31">
        <f t="shared" si="56"/>
        <v>0</v>
      </c>
      <c r="AC222" s="129">
        <f t="shared" si="64"/>
        <v>0</v>
      </c>
      <c r="AD222" s="129">
        <f t="shared" si="57"/>
        <v>0</v>
      </c>
      <c r="AE222" s="31">
        <f t="shared" si="58"/>
        <v>0</v>
      </c>
      <c r="AF222" s="31">
        <f t="shared" si="59"/>
        <v>0</v>
      </c>
      <c r="AG222" s="31">
        <f t="shared" si="60"/>
        <v>0</v>
      </c>
      <c r="AH222" s="32" t="str">
        <f t="shared" si="61"/>
        <v>00:00:00</v>
      </c>
      <c r="AI222" s="34">
        <f t="shared" si="62"/>
        <v>0</v>
      </c>
      <c r="XFD222" s="130"/>
    </row>
    <row r="223" spans="1:35 16384:16384" s="30" customFormat="1" ht="15.75" customHeight="1" x14ac:dyDescent="0.15">
      <c r="A223" s="123"/>
      <c r="B223" s="80"/>
      <c r="C223" s="106"/>
      <c r="D223" s="124"/>
      <c r="E223" s="124"/>
      <c r="F223" s="124"/>
      <c r="G223" s="125" t="str">
        <f t="shared" si="63"/>
        <v>00:00:00</v>
      </c>
      <c r="H223" s="124"/>
      <c r="I223" s="80"/>
      <c r="J223" s="80"/>
      <c r="K223" s="109"/>
      <c r="L223" s="110"/>
      <c r="M223" s="126"/>
      <c r="N223" s="110"/>
      <c r="O223" s="127"/>
      <c r="P223" s="128" t="e">
        <f>VLOOKUP(N223,CisacSocietycodes!$A$2:$C$366,2,0)</f>
        <v>#N/A</v>
      </c>
      <c r="Q223" s="120"/>
      <c r="R223" s="31">
        <v>0</v>
      </c>
      <c r="S223" s="32">
        <v>0</v>
      </c>
      <c r="T223" s="32">
        <v>0</v>
      </c>
      <c r="U223" s="31" t="str">
        <f t="shared" si="49"/>
        <v>00</v>
      </c>
      <c r="V223" s="31" t="str">
        <f t="shared" si="50"/>
        <v>00</v>
      </c>
      <c r="W223" s="31" t="str">
        <f t="shared" si="51"/>
        <v>00</v>
      </c>
      <c r="X223" s="33">
        <f t="shared" si="52"/>
        <v>0</v>
      </c>
      <c r="Y223" s="31" t="str">
        <f t="shared" si="53"/>
        <v>00</v>
      </c>
      <c r="Z223" s="31" t="str">
        <f t="shared" si="54"/>
        <v>00</v>
      </c>
      <c r="AA223" s="31" t="str">
        <f t="shared" si="55"/>
        <v>00</v>
      </c>
      <c r="AB223" s="31">
        <f t="shared" si="56"/>
        <v>0</v>
      </c>
      <c r="AC223" s="129">
        <f t="shared" si="64"/>
        <v>0</v>
      </c>
      <c r="AD223" s="129">
        <f t="shared" si="57"/>
        <v>0</v>
      </c>
      <c r="AE223" s="31">
        <f t="shared" si="58"/>
        <v>0</v>
      </c>
      <c r="AF223" s="31">
        <f t="shared" si="59"/>
        <v>0</v>
      </c>
      <c r="AG223" s="31">
        <f t="shared" si="60"/>
        <v>0</v>
      </c>
      <c r="AH223" s="32" t="str">
        <f t="shared" si="61"/>
        <v>00:00:00</v>
      </c>
      <c r="AI223" s="34">
        <f t="shared" si="62"/>
        <v>0</v>
      </c>
      <c r="XFD223" s="130"/>
    </row>
    <row r="224" spans="1:35 16384:16384" s="30" customFormat="1" ht="15.75" customHeight="1" x14ac:dyDescent="0.15">
      <c r="A224" s="123"/>
      <c r="B224" s="80"/>
      <c r="C224" s="106"/>
      <c r="D224" s="124"/>
      <c r="E224" s="124"/>
      <c r="F224" s="124"/>
      <c r="G224" s="125" t="str">
        <f t="shared" si="63"/>
        <v>00:00:00</v>
      </c>
      <c r="H224" s="124"/>
      <c r="I224" s="80"/>
      <c r="J224" s="80"/>
      <c r="K224" s="109"/>
      <c r="L224" s="110"/>
      <c r="M224" s="126"/>
      <c r="N224" s="110"/>
      <c r="O224" s="127"/>
      <c r="P224" s="128" t="e">
        <f>VLOOKUP(N224,CisacSocietycodes!$A$2:$C$366,2,0)</f>
        <v>#N/A</v>
      </c>
      <c r="Q224" s="120"/>
      <c r="R224" s="31">
        <v>0</v>
      </c>
      <c r="S224" s="32">
        <v>0</v>
      </c>
      <c r="T224" s="32">
        <v>0</v>
      </c>
      <c r="U224" s="31" t="str">
        <f t="shared" si="49"/>
        <v>00</v>
      </c>
      <c r="V224" s="31" t="str">
        <f t="shared" si="50"/>
        <v>00</v>
      </c>
      <c r="W224" s="31" t="str">
        <f t="shared" si="51"/>
        <v>00</v>
      </c>
      <c r="X224" s="33">
        <f t="shared" si="52"/>
        <v>0</v>
      </c>
      <c r="Y224" s="31" t="str">
        <f t="shared" si="53"/>
        <v>00</v>
      </c>
      <c r="Z224" s="31" t="str">
        <f t="shared" si="54"/>
        <v>00</v>
      </c>
      <c r="AA224" s="31" t="str">
        <f t="shared" si="55"/>
        <v>00</v>
      </c>
      <c r="AB224" s="31">
        <f t="shared" si="56"/>
        <v>0</v>
      </c>
      <c r="AC224" s="129">
        <f t="shared" si="64"/>
        <v>0</v>
      </c>
      <c r="AD224" s="129">
        <f t="shared" si="57"/>
        <v>0</v>
      </c>
      <c r="AE224" s="31">
        <f t="shared" si="58"/>
        <v>0</v>
      </c>
      <c r="AF224" s="31">
        <f t="shared" si="59"/>
        <v>0</v>
      </c>
      <c r="AG224" s="31">
        <f t="shared" si="60"/>
        <v>0</v>
      </c>
      <c r="AH224" s="32" t="str">
        <f t="shared" si="61"/>
        <v>00:00:00</v>
      </c>
      <c r="AI224" s="34">
        <f t="shared" si="62"/>
        <v>0</v>
      </c>
      <c r="XFD224" s="130"/>
    </row>
    <row r="225" spans="1:35 16384:16384" s="30" customFormat="1" ht="15.75" customHeight="1" x14ac:dyDescent="0.15">
      <c r="A225" s="123"/>
      <c r="B225" s="80"/>
      <c r="C225" s="106"/>
      <c r="D225" s="124"/>
      <c r="E225" s="124"/>
      <c r="F225" s="124"/>
      <c r="G225" s="125" t="str">
        <f t="shared" si="63"/>
        <v>00:00:00</v>
      </c>
      <c r="H225" s="124"/>
      <c r="I225" s="80"/>
      <c r="J225" s="80"/>
      <c r="K225" s="109"/>
      <c r="L225" s="110"/>
      <c r="M225" s="126"/>
      <c r="N225" s="110"/>
      <c r="O225" s="127"/>
      <c r="P225" s="128" t="e">
        <f>VLOOKUP(N225,CisacSocietycodes!$A$2:$C$366,2,0)</f>
        <v>#N/A</v>
      </c>
      <c r="Q225" s="120"/>
      <c r="R225" s="31">
        <v>0</v>
      </c>
      <c r="S225" s="32">
        <v>0</v>
      </c>
      <c r="T225" s="32">
        <v>0</v>
      </c>
      <c r="U225" s="31" t="str">
        <f t="shared" si="49"/>
        <v>00</v>
      </c>
      <c r="V225" s="31" t="str">
        <f t="shared" si="50"/>
        <v>00</v>
      </c>
      <c r="W225" s="31" t="str">
        <f t="shared" si="51"/>
        <v>00</v>
      </c>
      <c r="X225" s="33">
        <f t="shared" si="52"/>
        <v>0</v>
      </c>
      <c r="Y225" s="31" t="str">
        <f t="shared" si="53"/>
        <v>00</v>
      </c>
      <c r="Z225" s="31" t="str">
        <f t="shared" si="54"/>
        <v>00</v>
      </c>
      <c r="AA225" s="31" t="str">
        <f t="shared" si="55"/>
        <v>00</v>
      </c>
      <c r="AB225" s="31">
        <f t="shared" si="56"/>
        <v>0</v>
      </c>
      <c r="AC225" s="129">
        <f t="shared" si="64"/>
        <v>0</v>
      </c>
      <c r="AD225" s="129">
        <f t="shared" si="57"/>
        <v>0</v>
      </c>
      <c r="AE225" s="31">
        <f t="shared" si="58"/>
        <v>0</v>
      </c>
      <c r="AF225" s="31">
        <f t="shared" si="59"/>
        <v>0</v>
      </c>
      <c r="AG225" s="31">
        <f t="shared" si="60"/>
        <v>0</v>
      </c>
      <c r="AH225" s="32" t="str">
        <f t="shared" si="61"/>
        <v>00:00:00</v>
      </c>
      <c r="AI225" s="34">
        <f t="shared" si="62"/>
        <v>0</v>
      </c>
      <c r="XFD225" s="130"/>
    </row>
    <row r="226" spans="1:35 16384:16384" s="30" customFormat="1" ht="15.75" customHeight="1" x14ac:dyDescent="0.15">
      <c r="A226" s="123"/>
      <c r="B226" s="80"/>
      <c r="C226" s="106"/>
      <c r="D226" s="124"/>
      <c r="E226" s="124"/>
      <c r="F226" s="124"/>
      <c r="G226" s="125" t="str">
        <f t="shared" si="63"/>
        <v>00:00:00</v>
      </c>
      <c r="H226" s="124"/>
      <c r="I226" s="80"/>
      <c r="J226" s="80"/>
      <c r="K226" s="109"/>
      <c r="L226" s="110"/>
      <c r="M226" s="126"/>
      <c r="N226" s="110"/>
      <c r="O226" s="127"/>
      <c r="P226" s="128" t="e">
        <f>VLOOKUP(N226,CisacSocietycodes!$A$2:$C$366,2,0)</f>
        <v>#N/A</v>
      </c>
      <c r="Q226" s="120"/>
      <c r="R226" s="31">
        <v>0</v>
      </c>
      <c r="S226" s="32">
        <v>0</v>
      </c>
      <c r="T226" s="32">
        <v>0</v>
      </c>
      <c r="U226" s="31" t="str">
        <f t="shared" si="49"/>
        <v>00</v>
      </c>
      <c r="V226" s="31" t="str">
        <f t="shared" si="50"/>
        <v>00</v>
      </c>
      <c r="W226" s="31" t="str">
        <f t="shared" si="51"/>
        <v>00</v>
      </c>
      <c r="X226" s="33">
        <f t="shared" si="52"/>
        <v>0</v>
      </c>
      <c r="Y226" s="31" t="str">
        <f t="shared" si="53"/>
        <v>00</v>
      </c>
      <c r="Z226" s="31" t="str">
        <f t="shared" si="54"/>
        <v>00</v>
      </c>
      <c r="AA226" s="31" t="str">
        <f t="shared" si="55"/>
        <v>00</v>
      </c>
      <c r="AB226" s="31">
        <f t="shared" si="56"/>
        <v>0</v>
      </c>
      <c r="AC226" s="129">
        <f t="shared" si="64"/>
        <v>0</v>
      </c>
      <c r="AD226" s="129">
        <f t="shared" si="57"/>
        <v>0</v>
      </c>
      <c r="AE226" s="31">
        <f t="shared" si="58"/>
        <v>0</v>
      </c>
      <c r="AF226" s="31">
        <f t="shared" si="59"/>
        <v>0</v>
      </c>
      <c r="AG226" s="31">
        <f t="shared" si="60"/>
        <v>0</v>
      </c>
      <c r="AH226" s="32" t="str">
        <f t="shared" si="61"/>
        <v>00:00:00</v>
      </c>
      <c r="AI226" s="34">
        <f t="shared" si="62"/>
        <v>0</v>
      </c>
      <c r="XFD226" s="130"/>
    </row>
    <row r="227" spans="1:35 16384:16384" s="30" customFormat="1" ht="15.75" customHeight="1" x14ac:dyDescent="0.15">
      <c r="A227" s="123"/>
      <c r="B227" s="80"/>
      <c r="C227" s="106"/>
      <c r="D227" s="124"/>
      <c r="E227" s="124"/>
      <c r="F227" s="124"/>
      <c r="G227" s="125" t="str">
        <f t="shared" si="63"/>
        <v>00:00:00</v>
      </c>
      <c r="H227" s="124"/>
      <c r="I227" s="80"/>
      <c r="J227" s="80"/>
      <c r="K227" s="109"/>
      <c r="L227" s="110"/>
      <c r="M227" s="126"/>
      <c r="N227" s="110"/>
      <c r="O227" s="127"/>
      <c r="P227" s="128" t="e">
        <f>VLOOKUP(N227,CisacSocietycodes!$A$2:$C$366,2,0)</f>
        <v>#N/A</v>
      </c>
      <c r="Q227" s="120"/>
      <c r="R227" s="31">
        <v>0</v>
      </c>
      <c r="S227" s="32">
        <v>0</v>
      </c>
      <c r="T227" s="32">
        <v>0</v>
      </c>
      <c r="U227" s="31" t="str">
        <f t="shared" si="49"/>
        <v>00</v>
      </c>
      <c r="V227" s="31" t="str">
        <f t="shared" si="50"/>
        <v>00</v>
      </c>
      <c r="W227" s="31" t="str">
        <f t="shared" si="51"/>
        <v>00</v>
      </c>
      <c r="X227" s="33">
        <f t="shared" si="52"/>
        <v>0</v>
      </c>
      <c r="Y227" s="31" t="str">
        <f t="shared" si="53"/>
        <v>00</v>
      </c>
      <c r="Z227" s="31" t="str">
        <f t="shared" si="54"/>
        <v>00</v>
      </c>
      <c r="AA227" s="31" t="str">
        <f t="shared" si="55"/>
        <v>00</v>
      </c>
      <c r="AB227" s="31">
        <f t="shared" si="56"/>
        <v>0</v>
      </c>
      <c r="AC227" s="129">
        <f t="shared" si="64"/>
        <v>0</v>
      </c>
      <c r="AD227" s="129">
        <f t="shared" si="57"/>
        <v>0</v>
      </c>
      <c r="AE227" s="31">
        <f t="shared" si="58"/>
        <v>0</v>
      </c>
      <c r="AF227" s="31">
        <f t="shared" si="59"/>
        <v>0</v>
      </c>
      <c r="AG227" s="31">
        <f t="shared" si="60"/>
        <v>0</v>
      </c>
      <c r="AH227" s="32" t="str">
        <f t="shared" si="61"/>
        <v>00:00:00</v>
      </c>
      <c r="AI227" s="34">
        <f t="shared" si="62"/>
        <v>0</v>
      </c>
      <c r="XFD227" s="130"/>
    </row>
    <row r="228" spans="1:35 16384:16384" s="30" customFormat="1" ht="15.75" customHeight="1" x14ac:dyDescent="0.15">
      <c r="A228" s="123"/>
      <c r="B228" s="80"/>
      <c r="C228" s="106"/>
      <c r="D228" s="124"/>
      <c r="E228" s="124"/>
      <c r="F228" s="124"/>
      <c r="G228" s="125" t="str">
        <f t="shared" si="63"/>
        <v>00:00:00</v>
      </c>
      <c r="H228" s="124"/>
      <c r="I228" s="80"/>
      <c r="J228" s="80"/>
      <c r="K228" s="109"/>
      <c r="L228" s="110"/>
      <c r="M228" s="126"/>
      <c r="N228" s="110"/>
      <c r="O228" s="127"/>
      <c r="P228" s="128" t="e">
        <f>VLOOKUP(N228,CisacSocietycodes!$A$2:$C$366,2,0)</f>
        <v>#N/A</v>
      </c>
      <c r="Q228" s="120"/>
      <c r="R228" s="31">
        <v>0</v>
      </c>
      <c r="S228" s="32">
        <v>0</v>
      </c>
      <c r="T228" s="32">
        <v>0</v>
      </c>
      <c r="U228" s="31" t="str">
        <f t="shared" si="49"/>
        <v>00</v>
      </c>
      <c r="V228" s="31" t="str">
        <f t="shared" si="50"/>
        <v>00</v>
      </c>
      <c r="W228" s="31" t="str">
        <f t="shared" si="51"/>
        <v>00</v>
      </c>
      <c r="X228" s="33">
        <f t="shared" si="52"/>
        <v>0</v>
      </c>
      <c r="Y228" s="31" t="str">
        <f t="shared" si="53"/>
        <v>00</v>
      </c>
      <c r="Z228" s="31" t="str">
        <f t="shared" si="54"/>
        <v>00</v>
      </c>
      <c r="AA228" s="31" t="str">
        <f t="shared" si="55"/>
        <v>00</v>
      </c>
      <c r="AB228" s="31">
        <f t="shared" si="56"/>
        <v>0</v>
      </c>
      <c r="AC228" s="129">
        <f t="shared" si="64"/>
        <v>0</v>
      </c>
      <c r="AD228" s="129">
        <f t="shared" si="57"/>
        <v>0</v>
      </c>
      <c r="AE228" s="31">
        <f t="shared" si="58"/>
        <v>0</v>
      </c>
      <c r="AF228" s="31">
        <f t="shared" si="59"/>
        <v>0</v>
      </c>
      <c r="AG228" s="31">
        <f t="shared" si="60"/>
        <v>0</v>
      </c>
      <c r="AH228" s="32" t="str">
        <f t="shared" si="61"/>
        <v>00:00:00</v>
      </c>
      <c r="AI228" s="34">
        <f t="shared" si="62"/>
        <v>0</v>
      </c>
      <c r="XFD228" s="130"/>
    </row>
    <row r="229" spans="1:35 16384:16384" s="30" customFormat="1" ht="15.75" customHeight="1" x14ac:dyDescent="0.15">
      <c r="A229" s="123"/>
      <c r="B229" s="80"/>
      <c r="C229" s="106"/>
      <c r="D229" s="124"/>
      <c r="E229" s="124"/>
      <c r="F229" s="124"/>
      <c r="G229" s="125" t="str">
        <f t="shared" si="63"/>
        <v>00:00:00</v>
      </c>
      <c r="H229" s="124"/>
      <c r="I229" s="80"/>
      <c r="J229" s="80"/>
      <c r="K229" s="109"/>
      <c r="L229" s="110"/>
      <c r="M229" s="126"/>
      <c r="N229" s="110"/>
      <c r="O229" s="127"/>
      <c r="P229" s="128" t="e">
        <f>VLOOKUP(N229,CisacSocietycodes!$A$2:$C$366,2,0)</f>
        <v>#N/A</v>
      </c>
      <c r="Q229" s="120"/>
      <c r="R229" s="31">
        <v>0</v>
      </c>
      <c r="S229" s="32">
        <v>0</v>
      </c>
      <c r="T229" s="32">
        <v>0</v>
      </c>
      <c r="U229" s="31" t="str">
        <f t="shared" si="49"/>
        <v>00</v>
      </c>
      <c r="V229" s="31" t="str">
        <f t="shared" si="50"/>
        <v>00</v>
      </c>
      <c r="W229" s="31" t="str">
        <f t="shared" si="51"/>
        <v>00</v>
      </c>
      <c r="X229" s="33">
        <f t="shared" si="52"/>
        <v>0</v>
      </c>
      <c r="Y229" s="31" t="str">
        <f t="shared" si="53"/>
        <v>00</v>
      </c>
      <c r="Z229" s="31" t="str">
        <f t="shared" si="54"/>
        <v>00</v>
      </c>
      <c r="AA229" s="31" t="str">
        <f t="shared" si="55"/>
        <v>00</v>
      </c>
      <c r="AB229" s="31">
        <f t="shared" si="56"/>
        <v>0</v>
      </c>
      <c r="AC229" s="129">
        <f t="shared" si="64"/>
        <v>0</v>
      </c>
      <c r="AD229" s="129">
        <f t="shared" si="57"/>
        <v>0</v>
      </c>
      <c r="AE229" s="31">
        <f t="shared" si="58"/>
        <v>0</v>
      </c>
      <c r="AF229" s="31">
        <f t="shared" si="59"/>
        <v>0</v>
      </c>
      <c r="AG229" s="31">
        <f t="shared" si="60"/>
        <v>0</v>
      </c>
      <c r="AH229" s="32" t="str">
        <f t="shared" si="61"/>
        <v>00:00:00</v>
      </c>
      <c r="AI229" s="34">
        <f t="shared" si="62"/>
        <v>0</v>
      </c>
      <c r="XFD229" s="130"/>
    </row>
    <row r="230" spans="1:35 16384:16384" s="30" customFormat="1" ht="15.75" customHeight="1" x14ac:dyDescent="0.15">
      <c r="A230" s="123"/>
      <c r="B230" s="80"/>
      <c r="C230" s="106"/>
      <c r="D230" s="124"/>
      <c r="E230" s="124"/>
      <c r="F230" s="124"/>
      <c r="G230" s="125" t="str">
        <f t="shared" si="63"/>
        <v>00:00:00</v>
      </c>
      <c r="H230" s="124"/>
      <c r="I230" s="80"/>
      <c r="J230" s="80"/>
      <c r="K230" s="109"/>
      <c r="L230" s="110"/>
      <c r="M230" s="126"/>
      <c r="N230" s="110"/>
      <c r="O230" s="127"/>
      <c r="P230" s="128" t="e">
        <f>VLOOKUP(N230,CisacSocietycodes!$A$2:$C$366,2,0)</f>
        <v>#N/A</v>
      </c>
      <c r="Q230" s="120"/>
      <c r="R230" s="31">
        <v>0</v>
      </c>
      <c r="S230" s="32">
        <v>0</v>
      </c>
      <c r="T230" s="32">
        <v>0</v>
      </c>
      <c r="U230" s="31" t="str">
        <f t="shared" si="49"/>
        <v>00</v>
      </c>
      <c r="V230" s="31" t="str">
        <f t="shared" si="50"/>
        <v>00</v>
      </c>
      <c r="W230" s="31" t="str">
        <f t="shared" si="51"/>
        <v>00</v>
      </c>
      <c r="X230" s="33">
        <f t="shared" si="52"/>
        <v>0</v>
      </c>
      <c r="Y230" s="31" t="str">
        <f t="shared" si="53"/>
        <v>00</v>
      </c>
      <c r="Z230" s="31" t="str">
        <f t="shared" si="54"/>
        <v>00</v>
      </c>
      <c r="AA230" s="31" t="str">
        <f t="shared" si="55"/>
        <v>00</v>
      </c>
      <c r="AB230" s="31">
        <f t="shared" si="56"/>
        <v>0</v>
      </c>
      <c r="AC230" s="129">
        <f t="shared" si="64"/>
        <v>0</v>
      </c>
      <c r="AD230" s="129">
        <f t="shared" si="57"/>
        <v>0</v>
      </c>
      <c r="AE230" s="31">
        <f t="shared" si="58"/>
        <v>0</v>
      </c>
      <c r="AF230" s="31">
        <f t="shared" si="59"/>
        <v>0</v>
      </c>
      <c r="AG230" s="31">
        <f t="shared" si="60"/>
        <v>0</v>
      </c>
      <c r="AH230" s="32" t="str">
        <f t="shared" si="61"/>
        <v>00:00:00</v>
      </c>
      <c r="AI230" s="34">
        <f t="shared" si="62"/>
        <v>0</v>
      </c>
      <c r="XFD230" s="130"/>
    </row>
    <row r="231" spans="1:35 16384:16384" s="30" customFormat="1" ht="15.75" customHeight="1" x14ac:dyDescent="0.15">
      <c r="A231" s="123"/>
      <c r="B231" s="80"/>
      <c r="C231" s="106"/>
      <c r="D231" s="124"/>
      <c r="E231" s="124"/>
      <c r="F231" s="124"/>
      <c r="G231" s="125" t="str">
        <f t="shared" si="63"/>
        <v>00:00:00</v>
      </c>
      <c r="H231" s="124"/>
      <c r="I231" s="80"/>
      <c r="J231" s="80"/>
      <c r="K231" s="109"/>
      <c r="L231" s="110"/>
      <c r="M231" s="126"/>
      <c r="N231" s="110"/>
      <c r="O231" s="127"/>
      <c r="P231" s="128" t="e">
        <f>VLOOKUP(N231,CisacSocietycodes!$A$2:$C$366,2,0)</f>
        <v>#N/A</v>
      </c>
      <c r="Q231" s="120"/>
      <c r="R231" s="31">
        <v>0</v>
      </c>
      <c r="S231" s="32">
        <v>0</v>
      </c>
      <c r="T231" s="32">
        <v>0</v>
      </c>
      <c r="U231" s="31" t="str">
        <f t="shared" si="49"/>
        <v>00</v>
      </c>
      <c r="V231" s="31" t="str">
        <f t="shared" si="50"/>
        <v>00</v>
      </c>
      <c r="W231" s="31" t="str">
        <f t="shared" si="51"/>
        <v>00</v>
      </c>
      <c r="X231" s="33">
        <f t="shared" si="52"/>
        <v>0</v>
      </c>
      <c r="Y231" s="31" t="str">
        <f t="shared" si="53"/>
        <v>00</v>
      </c>
      <c r="Z231" s="31" t="str">
        <f t="shared" si="54"/>
        <v>00</v>
      </c>
      <c r="AA231" s="31" t="str">
        <f t="shared" si="55"/>
        <v>00</v>
      </c>
      <c r="AB231" s="31">
        <f t="shared" si="56"/>
        <v>0</v>
      </c>
      <c r="AC231" s="129">
        <f t="shared" si="64"/>
        <v>0</v>
      </c>
      <c r="AD231" s="129">
        <f t="shared" si="57"/>
        <v>0</v>
      </c>
      <c r="AE231" s="31">
        <f t="shared" si="58"/>
        <v>0</v>
      </c>
      <c r="AF231" s="31">
        <f t="shared" si="59"/>
        <v>0</v>
      </c>
      <c r="AG231" s="31">
        <f t="shared" si="60"/>
        <v>0</v>
      </c>
      <c r="AH231" s="32" t="str">
        <f t="shared" si="61"/>
        <v>00:00:00</v>
      </c>
      <c r="AI231" s="34">
        <f t="shared" si="62"/>
        <v>0</v>
      </c>
      <c r="XFD231" s="130"/>
    </row>
    <row r="232" spans="1:35 16384:16384" s="30" customFormat="1" ht="15.75" customHeight="1" x14ac:dyDescent="0.15">
      <c r="A232" s="123"/>
      <c r="B232" s="80"/>
      <c r="C232" s="106"/>
      <c r="D232" s="124"/>
      <c r="E232" s="124"/>
      <c r="F232" s="124"/>
      <c r="G232" s="125" t="str">
        <f t="shared" si="63"/>
        <v>00:00:00</v>
      </c>
      <c r="H232" s="124"/>
      <c r="I232" s="80"/>
      <c r="J232" s="80"/>
      <c r="K232" s="109"/>
      <c r="L232" s="110"/>
      <c r="M232" s="126"/>
      <c r="N232" s="110"/>
      <c r="O232" s="127"/>
      <c r="P232" s="128" t="e">
        <f>VLOOKUP(N232,CisacSocietycodes!$A$2:$C$366,2,0)</f>
        <v>#N/A</v>
      </c>
      <c r="Q232" s="120"/>
      <c r="R232" s="31">
        <v>0</v>
      </c>
      <c r="S232" s="32">
        <v>0</v>
      </c>
      <c r="T232" s="32">
        <v>0</v>
      </c>
      <c r="U232" s="31" t="str">
        <f t="shared" si="49"/>
        <v>00</v>
      </c>
      <c r="V232" s="31" t="str">
        <f t="shared" si="50"/>
        <v>00</v>
      </c>
      <c r="W232" s="31" t="str">
        <f t="shared" si="51"/>
        <v>00</v>
      </c>
      <c r="X232" s="33">
        <f t="shared" si="52"/>
        <v>0</v>
      </c>
      <c r="Y232" s="31" t="str">
        <f t="shared" si="53"/>
        <v>00</v>
      </c>
      <c r="Z232" s="31" t="str">
        <f t="shared" si="54"/>
        <v>00</v>
      </c>
      <c r="AA232" s="31" t="str">
        <f t="shared" si="55"/>
        <v>00</v>
      </c>
      <c r="AB232" s="31">
        <f t="shared" si="56"/>
        <v>0</v>
      </c>
      <c r="AC232" s="129">
        <f t="shared" si="64"/>
        <v>0</v>
      </c>
      <c r="AD232" s="129">
        <f t="shared" si="57"/>
        <v>0</v>
      </c>
      <c r="AE232" s="31">
        <f t="shared" si="58"/>
        <v>0</v>
      </c>
      <c r="AF232" s="31">
        <f t="shared" si="59"/>
        <v>0</v>
      </c>
      <c r="AG232" s="31">
        <f t="shared" si="60"/>
        <v>0</v>
      </c>
      <c r="AH232" s="32" t="str">
        <f t="shared" si="61"/>
        <v>00:00:00</v>
      </c>
      <c r="AI232" s="34">
        <f t="shared" si="62"/>
        <v>0</v>
      </c>
      <c r="XFD232" s="130"/>
    </row>
    <row r="233" spans="1:35 16384:16384" s="30" customFormat="1" ht="15.75" customHeight="1" x14ac:dyDescent="0.15">
      <c r="A233" s="123"/>
      <c r="B233" s="80"/>
      <c r="C233" s="106"/>
      <c r="D233" s="124"/>
      <c r="E233" s="124"/>
      <c r="F233" s="124"/>
      <c r="G233" s="125" t="str">
        <f t="shared" si="63"/>
        <v>00:00:00</v>
      </c>
      <c r="H233" s="124"/>
      <c r="I233" s="80"/>
      <c r="J233" s="80"/>
      <c r="K233" s="109"/>
      <c r="L233" s="110"/>
      <c r="M233" s="126"/>
      <c r="N233" s="110"/>
      <c r="O233" s="127"/>
      <c r="P233" s="128" t="e">
        <f>VLOOKUP(N233,CisacSocietycodes!$A$2:$C$366,2,0)</f>
        <v>#N/A</v>
      </c>
      <c r="Q233" s="120"/>
      <c r="R233" s="31">
        <v>0</v>
      </c>
      <c r="S233" s="32">
        <v>0</v>
      </c>
      <c r="T233" s="32">
        <v>0</v>
      </c>
      <c r="U233" s="31" t="str">
        <f t="shared" si="49"/>
        <v>00</v>
      </c>
      <c r="V233" s="31" t="str">
        <f t="shared" si="50"/>
        <v>00</v>
      </c>
      <c r="W233" s="31" t="str">
        <f t="shared" si="51"/>
        <v>00</v>
      </c>
      <c r="X233" s="33">
        <f t="shared" si="52"/>
        <v>0</v>
      </c>
      <c r="Y233" s="31" t="str">
        <f t="shared" si="53"/>
        <v>00</v>
      </c>
      <c r="Z233" s="31" t="str">
        <f t="shared" si="54"/>
        <v>00</v>
      </c>
      <c r="AA233" s="31" t="str">
        <f t="shared" si="55"/>
        <v>00</v>
      </c>
      <c r="AB233" s="31">
        <f t="shared" si="56"/>
        <v>0</v>
      </c>
      <c r="AC233" s="129">
        <f t="shared" si="64"/>
        <v>0</v>
      </c>
      <c r="AD233" s="129">
        <f t="shared" si="57"/>
        <v>0</v>
      </c>
      <c r="AE233" s="31">
        <f t="shared" si="58"/>
        <v>0</v>
      </c>
      <c r="AF233" s="31">
        <f t="shared" si="59"/>
        <v>0</v>
      </c>
      <c r="AG233" s="31">
        <f t="shared" si="60"/>
        <v>0</v>
      </c>
      <c r="AH233" s="32" t="str">
        <f t="shared" si="61"/>
        <v>00:00:00</v>
      </c>
      <c r="AI233" s="34">
        <f t="shared" si="62"/>
        <v>0</v>
      </c>
      <c r="XFD233" s="130"/>
    </row>
    <row r="234" spans="1:35 16384:16384" s="30" customFormat="1" ht="15.75" customHeight="1" x14ac:dyDescent="0.15">
      <c r="A234" s="123"/>
      <c r="B234" s="80"/>
      <c r="C234" s="106"/>
      <c r="D234" s="124"/>
      <c r="E234" s="124"/>
      <c r="F234" s="124"/>
      <c r="G234" s="125" t="str">
        <f t="shared" si="63"/>
        <v>00:00:00</v>
      </c>
      <c r="H234" s="124"/>
      <c r="I234" s="80"/>
      <c r="J234" s="80"/>
      <c r="K234" s="109"/>
      <c r="L234" s="110"/>
      <c r="M234" s="126"/>
      <c r="N234" s="110"/>
      <c r="O234" s="127"/>
      <c r="P234" s="128" t="e">
        <f>VLOOKUP(N234,CisacSocietycodes!$A$2:$C$366,2,0)</f>
        <v>#N/A</v>
      </c>
      <c r="Q234" s="120"/>
      <c r="R234" s="31">
        <v>0</v>
      </c>
      <c r="S234" s="32">
        <v>0</v>
      </c>
      <c r="T234" s="32">
        <v>0</v>
      </c>
      <c r="U234" s="31" t="str">
        <f t="shared" si="49"/>
        <v>00</v>
      </c>
      <c r="V234" s="31" t="str">
        <f t="shared" si="50"/>
        <v>00</v>
      </c>
      <c r="W234" s="31" t="str">
        <f t="shared" si="51"/>
        <v>00</v>
      </c>
      <c r="X234" s="33">
        <f t="shared" si="52"/>
        <v>0</v>
      </c>
      <c r="Y234" s="31" t="str">
        <f t="shared" si="53"/>
        <v>00</v>
      </c>
      <c r="Z234" s="31" t="str">
        <f t="shared" si="54"/>
        <v>00</v>
      </c>
      <c r="AA234" s="31" t="str">
        <f t="shared" si="55"/>
        <v>00</v>
      </c>
      <c r="AB234" s="31">
        <f t="shared" si="56"/>
        <v>0</v>
      </c>
      <c r="AC234" s="129">
        <f t="shared" si="64"/>
        <v>0</v>
      </c>
      <c r="AD234" s="129">
        <f t="shared" si="57"/>
        <v>0</v>
      </c>
      <c r="AE234" s="31">
        <f t="shared" si="58"/>
        <v>0</v>
      </c>
      <c r="AF234" s="31">
        <f t="shared" si="59"/>
        <v>0</v>
      </c>
      <c r="AG234" s="31">
        <f t="shared" si="60"/>
        <v>0</v>
      </c>
      <c r="AH234" s="32" t="str">
        <f t="shared" si="61"/>
        <v>00:00:00</v>
      </c>
      <c r="AI234" s="34">
        <f t="shared" si="62"/>
        <v>0</v>
      </c>
      <c r="XFD234" s="130"/>
    </row>
    <row r="235" spans="1:35 16384:16384" s="30" customFormat="1" ht="15.75" customHeight="1" x14ac:dyDescent="0.15">
      <c r="A235" s="123"/>
      <c r="B235" s="80"/>
      <c r="C235" s="106"/>
      <c r="D235" s="124"/>
      <c r="E235" s="124"/>
      <c r="F235" s="124"/>
      <c r="G235" s="125" t="str">
        <f t="shared" si="63"/>
        <v>00:00:00</v>
      </c>
      <c r="H235" s="124"/>
      <c r="I235" s="80"/>
      <c r="J235" s="80"/>
      <c r="K235" s="109"/>
      <c r="L235" s="110"/>
      <c r="M235" s="126"/>
      <c r="N235" s="110"/>
      <c r="O235" s="127"/>
      <c r="P235" s="128" t="e">
        <f>VLOOKUP(N235,CisacSocietycodes!$A$2:$C$366,2,0)</f>
        <v>#N/A</v>
      </c>
      <c r="Q235" s="120"/>
      <c r="R235" s="31">
        <v>0</v>
      </c>
      <c r="S235" s="32">
        <v>0</v>
      </c>
      <c r="T235" s="32">
        <v>0</v>
      </c>
      <c r="U235" s="31" t="str">
        <f t="shared" si="49"/>
        <v>00</v>
      </c>
      <c r="V235" s="31" t="str">
        <f t="shared" si="50"/>
        <v>00</v>
      </c>
      <c r="W235" s="31" t="str">
        <f t="shared" si="51"/>
        <v>00</v>
      </c>
      <c r="X235" s="33">
        <f t="shared" si="52"/>
        <v>0</v>
      </c>
      <c r="Y235" s="31" t="str">
        <f t="shared" si="53"/>
        <v>00</v>
      </c>
      <c r="Z235" s="31" t="str">
        <f t="shared" si="54"/>
        <v>00</v>
      </c>
      <c r="AA235" s="31" t="str">
        <f t="shared" si="55"/>
        <v>00</v>
      </c>
      <c r="AB235" s="31">
        <f t="shared" si="56"/>
        <v>0</v>
      </c>
      <c r="AC235" s="129">
        <f t="shared" si="64"/>
        <v>0</v>
      </c>
      <c r="AD235" s="129">
        <f t="shared" si="57"/>
        <v>0</v>
      </c>
      <c r="AE235" s="31">
        <f t="shared" si="58"/>
        <v>0</v>
      </c>
      <c r="AF235" s="31">
        <f t="shared" si="59"/>
        <v>0</v>
      </c>
      <c r="AG235" s="31">
        <f t="shared" si="60"/>
        <v>0</v>
      </c>
      <c r="AH235" s="32" t="str">
        <f t="shared" si="61"/>
        <v>00:00:00</v>
      </c>
      <c r="AI235" s="34">
        <f t="shared" si="62"/>
        <v>0</v>
      </c>
      <c r="XFD235" s="130"/>
    </row>
    <row r="236" spans="1:35 16384:16384" s="30" customFormat="1" ht="15.75" customHeight="1" x14ac:dyDescent="0.15">
      <c r="A236" s="123"/>
      <c r="B236" s="80"/>
      <c r="C236" s="106"/>
      <c r="D236" s="124"/>
      <c r="E236" s="124"/>
      <c r="F236" s="124"/>
      <c r="G236" s="125" t="str">
        <f t="shared" si="63"/>
        <v>00:00:00</v>
      </c>
      <c r="H236" s="124"/>
      <c r="I236" s="80"/>
      <c r="J236" s="80"/>
      <c r="K236" s="109"/>
      <c r="L236" s="110"/>
      <c r="M236" s="126"/>
      <c r="N236" s="110"/>
      <c r="O236" s="127"/>
      <c r="P236" s="128" t="e">
        <f>VLOOKUP(N236,CisacSocietycodes!$A$2:$C$366,2,0)</f>
        <v>#N/A</v>
      </c>
      <c r="Q236" s="120"/>
      <c r="R236" s="31">
        <v>0</v>
      </c>
      <c r="S236" s="32">
        <v>0</v>
      </c>
      <c r="T236" s="32">
        <v>0</v>
      </c>
      <c r="U236" s="31" t="str">
        <f t="shared" si="49"/>
        <v>00</v>
      </c>
      <c r="V236" s="31" t="str">
        <f t="shared" si="50"/>
        <v>00</v>
      </c>
      <c r="W236" s="31" t="str">
        <f t="shared" si="51"/>
        <v>00</v>
      </c>
      <c r="X236" s="33">
        <f t="shared" si="52"/>
        <v>0</v>
      </c>
      <c r="Y236" s="31" t="str">
        <f t="shared" si="53"/>
        <v>00</v>
      </c>
      <c r="Z236" s="31" t="str">
        <f t="shared" si="54"/>
        <v>00</v>
      </c>
      <c r="AA236" s="31" t="str">
        <f t="shared" si="55"/>
        <v>00</v>
      </c>
      <c r="AB236" s="31">
        <f t="shared" si="56"/>
        <v>0</v>
      </c>
      <c r="AC236" s="129">
        <f t="shared" si="64"/>
        <v>0</v>
      </c>
      <c r="AD236" s="129">
        <f t="shared" si="57"/>
        <v>0</v>
      </c>
      <c r="AE236" s="31">
        <f t="shared" si="58"/>
        <v>0</v>
      </c>
      <c r="AF236" s="31">
        <f t="shared" si="59"/>
        <v>0</v>
      </c>
      <c r="AG236" s="31">
        <f t="shared" si="60"/>
        <v>0</v>
      </c>
      <c r="AH236" s="32" t="str">
        <f t="shared" si="61"/>
        <v>00:00:00</v>
      </c>
      <c r="AI236" s="34">
        <f t="shared" si="62"/>
        <v>0</v>
      </c>
      <c r="XFD236" s="130"/>
    </row>
    <row r="237" spans="1:35 16384:16384" s="30" customFormat="1" ht="15.75" customHeight="1" x14ac:dyDescent="0.15">
      <c r="A237" s="123"/>
      <c r="B237" s="80"/>
      <c r="C237" s="106"/>
      <c r="D237" s="124"/>
      <c r="E237" s="124"/>
      <c r="F237" s="124"/>
      <c r="G237" s="125" t="str">
        <f t="shared" si="63"/>
        <v>00:00:00</v>
      </c>
      <c r="H237" s="124"/>
      <c r="I237" s="80"/>
      <c r="J237" s="80"/>
      <c r="K237" s="109"/>
      <c r="L237" s="110"/>
      <c r="M237" s="126"/>
      <c r="N237" s="110"/>
      <c r="O237" s="127"/>
      <c r="P237" s="128" t="e">
        <f>VLOOKUP(N237,CisacSocietycodes!$A$2:$C$366,2,0)</f>
        <v>#N/A</v>
      </c>
      <c r="Q237" s="120"/>
      <c r="R237" s="31">
        <v>0</v>
      </c>
      <c r="S237" s="32">
        <v>0</v>
      </c>
      <c r="T237" s="32">
        <v>0</v>
      </c>
      <c r="U237" s="31" t="str">
        <f t="shared" si="49"/>
        <v>00</v>
      </c>
      <c r="V237" s="31" t="str">
        <f t="shared" si="50"/>
        <v>00</v>
      </c>
      <c r="W237" s="31" t="str">
        <f t="shared" si="51"/>
        <v>00</v>
      </c>
      <c r="X237" s="33">
        <f t="shared" si="52"/>
        <v>0</v>
      </c>
      <c r="Y237" s="31" t="str">
        <f t="shared" si="53"/>
        <v>00</v>
      </c>
      <c r="Z237" s="31" t="str">
        <f t="shared" si="54"/>
        <v>00</v>
      </c>
      <c r="AA237" s="31" t="str">
        <f t="shared" si="55"/>
        <v>00</v>
      </c>
      <c r="AB237" s="31">
        <f t="shared" si="56"/>
        <v>0</v>
      </c>
      <c r="AC237" s="129">
        <f t="shared" si="64"/>
        <v>0</v>
      </c>
      <c r="AD237" s="129">
        <f t="shared" si="57"/>
        <v>0</v>
      </c>
      <c r="AE237" s="31">
        <f t="shared" si="58"/>
        <v>0</v>
      </c>
      <c r="AF237" s="31">
        <f t="shared" si="59"/>
        <v>0</v>
      </c>
      <c r="AG237" s="31">
        <f t="shared" si="60"/>
        <v>0</v>
      </c>
      <c r="AH237" s="32" t="str">
        <f t="shared" si="61"/>
        <v>00:00:00</v>
      </c>
      <c r="AI237" s="34">
        <f t="shared" si="62"/>
        <v>0</v>
      </c>
      <c r="XFD237" s="130"/>
    </row>
    <row r="238" spans="1:35 16384:16384" s="30" customFormat="1" ht="15.75" customHeight="1" x14ac:dyDescent="0.15">
      <c r="A238" s="123"/>
      <c r="B238" s="80"/>
      <c r="C238" s="106"/>
      <c r="D238" s="124"/>
      <c r="E238" s="124"/>
      <c r="F238" s="124"/>
      <c r="G238" s="125" t="str">
        <f t="shared" si="63"/>
        <v>00:00:00</v>
      </c>
      <c r="H238" s="124"/>
      <c r="I238" s="80"/>
      <c r="J238" s="80"/>
      <c r="K238" s="109"/>
      <c r="L238" s="110"/>
      <c r="M238" s="126"/>
      <c r="N238" s="110"/>
      <c r="O238" s="127"/>
      <c r="P238" s="128" t="e">
        <f>VLOOKUP(N238,CisacSocietycodes!$A$2:$C$366,2,0)</f>
        <v>#N/A</v>
      </c>
      <c r="Q238" s="120"/>
      <c r="R238" s="31">
        <v>0</v>
      </c>
      <c r="S238" s="32">
        <v>0</v>
      </c>
      <c r="T238" s="32">
        <v>0</v>
      </c>
      <c r="U238" s="31" t="str">
        <f t="shared" si="49"/>
        <v>00</v>
      </c>
      <c r="V238" s="31" t="str">
        <f t="shared" si="50"/>
        <v>00</v>
      </c>
      <c r="W238" s="31" t="str">
        <f t="shared" si="51"/>
        <v>00</v>
      </c>
      <c r="X238" s="33">
        <f t="shared" si="52"/>
        <v>0</v>
      </c>
      <c r="Y238" s="31" t="str">
        <f t="shared" si="53"/>
        <v>00</v>
      </c>
      <c r="Z238" s="31" t="str">
        <f t="shared" si="54"/>
        <v>00</v>
      </c>
      <c r="AA238" s="31" t="str">
        <f t="shared" si="55"/>
        <v>00</v>
      </c>
      <c r="AB238" s="31">
        <f t="shared" si="56"/>
        <v>0</v>
      </c>
      <c r="AC238" s="129">
        <f t="shared" si="64"/>
        <v>0</v>
      </c>
      <c r="AD238" s="129">
        <f t="shared" si="57"/>
        <v>0</v>
      </c>
      <c r="AE238" s="31">
        <f t="shared" si="58"/>
        <v>0</v>
      </c>
      <c r="AF238" s="31">
        <f t="shared" si="59"/>
        <v>0</v>
      </c>
      <c r="AG238" s="31">
        <f t="shared" si="60"/>
        <v>0</v>
      </c>
      <c r="AH238" s="32" t="str">
        <f t="shared" si="61"/>
        <v>00:00:00</v>
      </c>
      <c r="AI238" s="34">
        <f t="shared" si="62"/>
        <v>0</v>
      </c>
      <c r="XFD238" s="130"/>
    </row>
    <row r="239" spans="1:35 16384:16384" s="30" customFormat="1" ht="15.75" customHeight="1" x14ac:dyDescent="0.15">
      <c r="A239" s="123"/>
      <c r="B239" s="80"/>
      <c r="C239" s="106"/>
      <c r="D239" s="124"/>
      <c r="E239" s="124"/>
      <c r="F239" s="124"/>
      <c r="G239" s="125" t="str">
        <f t="shared" si="63"/>
        <v>00:00:00</v>
      </c>
      <c r="H239" s="124"/>
      <c r="I239" s="80"/>
      <c r="J239" s="80"/>
      <c r="K239" s="109"/>
      <c r="L239" s="110"/>
      <c r="M239" s="126"/>
      <c r="N239" s="110"/>
      <c r="O239" s="127"/>
      <c r="P239" s="128" t="e">
        <f>VLOOKUP(N239,CisacSocietycodes!$A$2:$C$366,2,0)</f>
        <v>#N/A</v>
      </c>
      <c r="Q239" s="120"/>
      <c r="R239" s="31">
        <v>0</v>
      </c>
      <c r="S239" s="32">
        <v>0</v>
      </c>
      <c r="T239" s="32">
        <v>0</v>
      </c>
      <c r="U239" s="31" t="str">
        <f t="shared" si="49"/>
        <v>00</v>
      </c>
      <c r="V239" s="31" t="str">
        <f t="shared" si="50"/>
        <v>00</v>
      </c>
      <c r="W239" s="31" t="str">
        <f t="shared" si="51"/>
        <v>00</v>
      </c>
      <c r="X239" s="33">
        <f t="shared" si="52"/>
        <v>0</v>
      </c>
      <c r="Y239" s="31" t="str">
        <f t="shared" si="53"/>
        <v>00</v>
      </c>
      <c r="Z239" s="31" t="str">
        <f t="shared" si="54"/>
        <v>00</v>
      </c>
      <c r="AA239" s="31" t="str">
        <f t="shared" si="55"/>
        <v>00</v>
      </c>
      <c r="AB239" s="31">
        <f t="shared" si="56"/>
        <v>0</v>
      </c>
      <c r="AC239" s="129">
        <f t="shared" si="64"/>
        <v>0</v>
      </c>
      <c r="AD239" s="129">
        <f t="shared" si="57"/>
        <v>0</v>
      </c>
      <c r="AE239" s="31">
        <f t="shared" si="58"/>
        <v>0</v>
      </c>
      <c r="AF239" s="31">
        <f t="shared" si="59"/>
        <v>0</v>
      </c>
      <c r="AG239" s="31">
        <f t="shared" si="60"/>
        <v>0</v>
      </c>
      <c r="AH239" s="32" t="str">
        <f t="shared" si="61"/>
        <v>00:00:00</v>
      </c>
      <c r="AI239" s="34">
        <f t="shared" si="62"/>
        <v>0</v>
      </c>
      <c r="XFD239" s="130"/>
    </row>
    <row r="240" spans="1:35 16384:16384" s="30" customFormat="1" ht="15.75" customHeight="1" x14ac:dyDescent="0.15">
      <c r="A240" s="123"/>
      <c r="B240" s="80"/>
      <c r="C240" s="106"/>
      <c r="D240" s="124"/>
      <c r="E240" s="124"/>
      <c r="F240" s="124"/>
      <c r="G240" s="125" t="str">
        <f t="shared" si="63"/>
        <v>00:00:00</v>
      </c>
      <c r="H240" s="124"/>
      <c r="I240" s="80"/>
      <c r="J240" s="80"/>
      <c r="K240" s="109"/>
      <c r="L240" s="110"/>
      <c r="M240" s="126"/>
      <c r="N240" s="110"/>
      <c r="O240" s="127"/>
      <c r="P240" s="128" t="e">
        <f>VLOOKUP(N240,CisacSocietycodes!$A$2:$C$366,2,0)</f>
        <v>#N/A</v>
      </c>
      <c r="Q240" s="120"/>
      <c r="R240" s="31">
        <v>0</v>
      </c>
      <c r="S240" s="32">
        <v>0</v>
      </c>
      <c r="T240" s="32">
        <v>0</v>
      </c>
      <c r="U240" s="31" t="str">
        <f t="shared" si="49"/>
        <v>00</v>
      </c>
      <c r="V240" s="31" t="str">
        <f t="shared" si="50"/>
        <v>00</v>
      </c>
      <c r="W240" s="31" t="str">
        <f t="shared" si="51"/>
        <v>00</v>
      </c>
      <c r="X240" s="33">
        <f t="shared" si="52"/>
        <v>0</v>
      </c>
      <c r="Y240" s="31" t="str">
        <f t="shared" si="53"/>
        <v>00</v>
      </c>
      <c r="Z240" s="31" t="str">
        <f t="shared" si="54"/>
        <v>00</v>
      </c>
      <c r="AA240" s="31" t="str">
        <f t="shared" si="55"/>
        <v>00</v>
      </c>
      <c r="AB240" s="31">
        <f t="shared" si="56"/>
        <v>0</v>
      </c>
      <c r="AC240" s="129">
        <f t="shared" si="64"/>
        <v>0</v>
      </c>
      <c r="AD240" s="129">
        <f t="shared" si="57"/>
        <v>0</v>
      </c>
      <c r="AE240" s="31">
        <f t="shared" si="58"/>
        <v>0</v>
      </c>
      <c r="AF240" s="31">
        <f t="shared" si="59"/>
        <v>0</v>
      </c>
      <c r="AG240" s="31">
        <f t="shared" si="60"/>
        <v>0</v>
      </c>
      <c r="AH240" s="32" t="str">
        <f t="shared" si="61"/>
        <v>00:00:00</v>
      </c>
      <c r="AI240" s="34">
        <f t="shared" si="62"/>
        <v>0</v>
      </c>
      <c r="XFD240" s="130"/>
    </row>
    <row r="241" spans="1:35 16384:16384" s="30" customFormat="1" ht="15.75" customHeight="1" x14ac:dyDescent="0.15">
      <c r="A241" s="123"/>
      <c r="B241" s="80"/>
      <c r="C241" s="106"/>
      <c r="D241" s="124"/>
      <c r="E241" s="124"/>
      <c r="F241" s="124"/>
      <c r="G241" s="125" t="str">
        <f t="shared" si="63"/>
        <v>00:00:00</v>
      </c>
      <c r="H241" s="124"/>
      <c r="I241" s="80"/>
      <c r="J241" s="80"/>
      <c r="K241" s="109"/>
      <c r="L241" s="110"/>
      <c r="M241" s="126"/>
      <c r="N241" s="110"/>
      <c r="O241" s="127"/>
      <c r="P241" s="128" t="e">
        <f>VLOOKUP(N241,CisacSocietycodes!$A$2:$C$366,2,0)</f>
        <v>#N/A</v>
      </c>
      <c r="Q241" s="120"/>
      <c r="R241" s="31">
        <v>0</v>
      </c>
      <c r="S241" s="32">
        <v>0</v>
      </c>
      <c r="T241" s="32">
        <v>0</v>
      </c>
      <c r="U241" s="31" t="str">
        <f t="shared" si="49"/>
        <v>00</v>
      </c>
      <c r="V241" s="31" t="str">
        <f t="shared" si="50"/>
        <v>00</v>
      </c>
      <c r="W241" s="31" t="str">
        <f t="shared" si="51"/>
        <v>00</v>
      </c>
      <c r="X241" s="33">
        <f t="shared" si="52"/>
        <v>0</v>
      </c>
      <c r="Y241" s="31" t="str">
        <f t="shared" si="53"/>
        <v>00</v>
      </c>
      <c r="Z241" s="31" t="str">
        <f t="shared" si="54"/>
        <v>00</v>
      </c>
      <c r="AA241" s="31" t="str">
        <f t="shared" si="55"/>
        <v>00</v>
      </c>
      <c r="AB241" s="31">
        <f t="shared" si="56"/>
        <v>0</v>
      </c>
      <c r="AC241" s="129">
        <f t="shared" si="64"/>
        <v>0</v>
      </c>
      <c r="AD241" s="129">
        <f t="shared" si="57"/>
        <v>0</v>
      </c>
      <c r="AE241" s="31">
        <f t="shared" si="58"/>
        <v>0</v>
      </c>
      <c r="AF241" s="31">
        <f t="shared" si="59"/>
        <v>0</v>
      </c>
      <c r="AG241" s="31">
        <f t="shared" si="60"/>
        <v>0</v>
      </c>
      <c r="AH241" s="32" t="str">
        <f t="shared" si="61"/>
        <v>00:00:00</v>
      </c>
      <c r="AI241" s="34">
        <f t="shared" si="62"/>
        <v>0</v>
      </c>
      <c r="XFD241" s="130"/>
    </row>
    <row r="242" spans="1:35 16384:16384" s="30" customFormat="1" ht="15.75" customHeight="1" x14ac:dyDescent="0.15">
      <c r="A242" s="123"/>
      <c r="B242" s="80"/>
      <c r="C242" s="106"/>
      <c r="D242" s="124"/>
      <c r="E242" s="124"/>
      <c r="F242" s="124"/>
      <c r="G242" s="125" t="str">
        <f t="shared" si="63"/>
        <v>00:00:00</v>
      </c>
      <c r="H242" s="124"/>
      <c r="I242" s="80"/>
      <c r="J242" s="80"/>
      <c r="K242" s="109"/>
      <c r="L242" s="110"/>
      <c r="M242" s="126"/>
      <c r="N242" s="110"/>
      <c r="O242" s="127"/>
      <c r="P242" s="128" t="e">
        <f>VLOOKUP(N242,CisacSocietycodes!$A$2:$C$366,2,0)</f>
        <v>#N/A</v>
      </c>
      <c r="Q242" s="120"/>
      <c r="R242" s="31">
        <v>0</v>
      </c>
      <c r="S242" s="32">
        <v>0</v>
      </c>
      <c r="T242" s="32">
        <v>0</v>
      </c>
      <c r="U242" s="31" t="str">
        <f t="shared" si="49"/>
        <v>00</v>
      </c>
      <c r="V242" s="31" t="str">
        <f t="shared" si="50"/>
        <v>00</v>
      </c>
      <c r="W242" s="31" t="str">
        <f t="shared" si="51"/>
        <v>00</v>
      </c>
      <c r="X242" s="33">
        <f t="shared" si="52"/>
        <v>0</v>
      </c>
      <c r="Y242" s="31" t="str">
        <f t="shared" si="53"/>
        <v>00</v>
      </c>
      <c r="Z242" s="31" t="str">
        <f t="shared" si="54"/>
        <v>00</v>
      </c>
      <c r="AA242" s="31" t="str">
        <f t="shared" si="55"/>
        <v>00</v>
      </c>
      <c r="AB242" s="31">
        <f t="shared" si="56"/>
        <v>0</v>
      </c>
      <c r="AC242" s="129">
        <f t="shared" si="64"/>
        <v>0</v>
      </c>
      <c r="AD242" s="129">
        <f t="shared" si="57"/>
        <v>0</v>
      </c>
      <c r="AE242" s="31">
        <f t="shared" si="58"/>
        <v>0</v>
      </c>
      <c r="AF242" s="31">
        <f t="shared" si="59"/>
        <v>0</v>
      </c>
      <c r="AG242" s="31">
        <f t="shared" si="60"/>
        <v>0</v>
      </c>
      <c r="AH242" s="32" t="str">
        <f t="shared" si="61"/>
        <v>00:00:00</v>
      </c>
      <c r="AI242" s="34">
        <f t="shared" si="62"/>
        <v>0</v>
      </c>
      <c r="XFD242" s="130"/>
    </row>
    <row r="243" spans="1:35 16384:16384" s="30" customFormat="1" ht="15.75" customHeight="1" x14ac:dyDescent="0.15">
      <c r="A243" s="123"/>
      <c r="B243" s="80"/>
      <c r="C243" s="106"/>
      <c r="D243" s="124"/>
      <c r="E243" s="124"/>
      <c r="F243" s="124"/>
      <c r="G243" s="125" t="str">
        <f t="shared" si="63"/>
        <v>00:00:00</v>
      </c>
      <c r="H243" s="124"/>
      <c r="I243" s="80"/>
      <c r="J243" s="80"/>
      <c r="K243" s="109"/>
      <c r="L243" s="110"/>
      <c r="M243" s="126"/>
      <c r="N243" s="110"/>
      <c r="O243" s="127"/>
      <c r="P243" s="128" t="e">
        <f>VLOOKUP(N243,CisacSocietycodes!$A$2:$C$366,2,0)</f>
        <v>#N/A</v>
      </c>
      <c r="Q243" s="120"/>
      <c r="R243" s="31">
        <v>0</v>
      </c>
      <c r="S243" s="32">
        <v>0</v>
      </c>
      <c r="T243" s="32">
        <v>0</v>
      </c>
      <c r="U243" s="31" t="str">
        <f t="shared" si="49"/>
        <v>00</v>
      </c>
      <c r="V243" s="31" t="str">
        <f t="shared" si="50"/>
        <v>00</v>
      </c>
      <c r="W243" s="31" t="str">
        <f t="shared" si="51"/>
        <v>00</v>
      </c>
      <c r="X243" s="33">
        <f t="shared" si="52"/>
        <v>0</v>
      </c>
      <c r="Y243" s="31" t="str">
        <f t="shared" si="53"/>
        <v>00</v>
      </c>
      <c r="Z243" s="31" t="str">
        <f t="shared" si="54"/>
        <v>00</v>
      </c>
      <c r="AA243" s="31" t="str">
        <f t="shared" si="55"/>
        <v>00</v>
      </c>
      <c r="AB243" s="31">
        <f t="shared" si="56"/>
        <v>0</v>
      </c>
      <c r="AC243" s="129">
        <f t="shared" si="64"/>
        <v>0</v>
      </c>
      <c r="AD243" s="129">
        <f t="shared" si="57"/>
        <v>0</v>
      </c>
      <c r="AE243" s="31">
        <f t="shared" si="58"/>
        <v>0</v>
      </c>
      <c r="AF243" s="31">
        <f t="shared" si="59"/>
        <v>0</v>
      </c>
      <c r="AG243" s="31">
        <f t="shared" si="60"/>
        <v>0</v>
      </c>
      <c r="AH243" s="32" t="str">
        <f t="shared" si="61"/>
        <v>00:00:00</v>
      </c>
      <c r="AI243" s="34">
        <f t="shared" si="62"/>
        <v>0</v>
      </c>
      <c r="XFD243" s="130"/>
    </row>
    <row r="244" spans="1:35 16384:16384" s="30" customFormat="1" ht="15.75" customHeight="1" x14ac:dyDescent="0.15">
      <c r="A244" s="123"/>
      <c r="B244" s="80"/>
      <c r="C244" s="106"/>
      <c r="D244" s="124"/>
      <c r="E244" s="124"/>
      <c r="F244" s="124"/>
      <c r="G244" s="125" t="str">
        <f t="shared" si="63"/>
        <v>00:00:00</v>
      </c>
      <c r="H244" s="124"/>
      <c r="I244" s="80"/>
      <c r="J244" s="80"/>
      <c r="K244" s="109"/>
      <c r="L244" s="110"/>
      <c r="M244" s="126"/>
      <c r="N244" s="110"/>
      <c r="O244" s="127"/>
      <c r="P244" s="128" t="e">
        <f>VLOOKUP(N244,CisacSocietycodes!$A$2:$C$366,2,0)</f>
        <v>#N/A</v>
      </c>
      <c r="Q244" s="120"/>
      <c r="R244" s="31">
        <v>0</v>
      </c>
      <c r="S244" s="32">
        <v>0</v>
      </c>
      <c r="T244" s="32">
        <v>0</v>
      </c>
      <c r="U244" s="31" t="str">
        <f t="shared" si="49"/>
        <v>00</v>
      </c>
      <c r="V244" s="31" t="str">
        <f t="shared" si="50"/>
        <v>00</v>
      </c>
      <c r="W244" s="31" t="str">
        <f t="shared" si="51"/>
        <v>00</v>
      </c>
      <c r="X244" s="33">
        <f t="shared" si="52"/>
        <v>0</v>
      </c>
      <c r="Y244" s="31" t="str">
        <f t="shared" si="53"/>
        <v>00</v>
      </c>
      <c r="Z244" s="31" t="str">
        <f t="shared" si="54"/>
        <v>00</v>
      </c>
      <c r="AA244" s="31" t="str">
        <f t="shared" si="55"/>
        <v>00</v>
      </c>
      <c r="AB244" s="31">
        <f t="shared" si="56"/>
        <v>0</v>
      </c>
      <c r="AC244" s="129">
        <f t="shared" si="64"/>
        <v>0</v>
      </c>
      <c r="AD244" s="129">
        <f t="shared" si="57"/>
        <v>0</v>
      </c>
      <c r="AE244" s="31">
        <f t="shared" si="58"/>
        <v>0</v>
      </c>
      <c r="AF244" s="31">
        <f t="shared" si="59"/>
        <v>0</v>
      </c>
      <c r="AG244" s="31">
        <f t="shared" si="60"/>
        <v>0</v>
      </c>
      <c r="AH244" s="32" t="str">
        <f t="shared" si="61"/>
        <v>00:00:00</v>
      </c>
      <c r="AI244" s="34">
        <f t="shared" si="62"/>
        <v>0</v>
      </c>
      <c r="XFD244" s="130"/>
    </row>
    <row r="245" spans="1:35 16384:16384" s="30" customFormat="1" ht="15.75" customHeight="1" x14ac:dyDescent="0.15">
      <c r="A245" s="123"/>
      <c r="B245" s="80"/>
      <c r="C245" s="106"/>
      <c r="D245" s="124"/>
      <c r="E245" s="124"/>
      <c r="F245" s="124"/>
      <c r="G245" s="125" t="str">
        <f t="shared" si="63"/>
        <v>00:00:00</v>
      </c>
      <c r="H245" s="124"/>
      <c r="I245" s="80"/>
      <c r="J245" s="80"/>
      <c r="K245" s="109"/>
      <c r="L245" s="110"/>
      <c r="M245" s="126"/>
      <c r="N245" s="110"/>
      <c r="O245" s="127"/>
      <c r="P245" s="128" t="e">
        <f>VLOOKUP(N245,CisacSocietycodes!$A$2:$C$366,2,0)</f>
        <v>#N/A</v>
      </c>
      <c r="Q245" s="120"/>
      <c r="R245" s="31">
        <v>0</v>
      </c>
      <c r="S245" s="32">
        <v>0</v>
      </c>
      <c r="T245" s="32">
        <v>0</v>
      </c>
      <c r="U245" s="31" t="str">
        <f t="shared" si="49"/>
        <v>00</v>
      </c>
      <c r="V245" s="31" t="str">
        <f t="shared" si="50"/>
        <v>00</v>
      </c>
      <c r="W245" s="31" t="str">
        <f t="shared" si="51"/>
        <v>00</v>
      </c>
      <c r="X245" s="33">
        <f t="shared" si="52"/>
        <v>0</v>
      </c>
      <c r="Y245" s="31" t="str">
        <f t="shared" si="53"/>
        <v>00</v>
      </c>
      <c r="Z245" s="31" t="str">
        <f t="shared" si="54"/>
        <v>00</v>
      </c>
      <c r="AA245" s="31" t="str">
        <f t="shared" si="55"/>
        <v>00</v>
      </c>
      <c r="AB245" s="31">
        <f t="shared" si="56"/>
        <v>0</v>
      </c>
      <c r="AC245" s="129">
        <f t="shared" si="64"/>
        <v>0</v>
      </c>
      <c r="AD245" s="129">
        <f t="shared" si="57"/>
        <v>0</v>
      </c>
      <c r="AE245" s="31">
        <f t="shared" si="58"/>
        <v>0</v>
      </c>
      <c r="AF245" s="31">
        <f t="shared" si="59"/>
        <v>0</v>
      </c>
      <c r="AG245" s="31">
        <f t="shared" si="60"/>
        <v>0</v>
      </c>
      <c r="AH245" s="32" t="str">
        <f t="shared" si="61"/>
        <v>00:00:00</v>
      </c>
      <c r="AI245" s="34">
        <f t="shared" si="62"/>
        <v>0</v>
      </c>
      <c r="XFD245" s="130"/>
    </row>
    <row r="246" spans="1:35 16384:16384" s="30" customFormat="1" ht="15.75" customHeight="1" x14ac:dyDescent="0.15">
      <c r="A246" s="123"/>
      <c r="B246" s="80"/>
      <c r="C246" s="106"/>
      <c r="D246" s="124"/>
      <c r="E246" s="124"/>
      <c r="F246" s="124"/>
      <c r="G246" s="125" t="str">
        <f t="shared" si="63"/>
        <v>00:00:00</v>
      </c>
      <c r="H246" s="124"/>
      <c r="I246" s="80"/>
      <c r="J246" s="80"/>
      <c r="K246" s="109"/>
      <c r="L246" s="110"/>
      <c r="M246" s="126"/>
      <c r="N246" s="110"/>
      <c r="O246" s="127"/>
      <c r="P246" s="128" t="e">
        <f>VLOOKUP(N246,CisacSocietycodes!$A$2:$C$366,2,0)</f>
        <v>#N/A</v>
      </c>
      <c r="Q246" s="120"/>
      <c r="R246" s="31">
        <v>0</v>
      </c>
      <c r="S246" s="32">
        <v>0</v>
      </c>
      <c r="T246" s="32">
        <v>0</v>
      </c>
      <c r="U246" s="31" t="str">
        <f t="shared" si="49"/>
        <v>00</v>
      </c>
      <c r="V246" s="31" t="str">
        <f t="shared" si="50"/>
        <v>00</v>
      </c>
      <c r="W246" s="31" t="str">
        <f t="shared" si="51"/>
        <v>00</v>
      </c>
      <c r="X246" s="33">
        <f t="shared" si="52"/>
        <v>0</v>
      </c>
      <c r="Y246" s="31" t="str">
        <f t="shared" si="53"/>
        <v>00</v>
      </c>
      <c r="Z246" s="31" t="str">
        <f t="shared" si="54"/>
        <v>00</v>
      </c>
      <c r="AA246" s="31" t="str">
        <f t="shared" si="55"/>
        <v>00</v>
      </c>
      <c r="AB246" s="31">
        <f t="shared" si="56"/>
        <v>0</v>
      </c>
      <c r="AC246" s="129">
        <f t="shared" si="64"/>
        <v>0</v>
      </c>
      <c r="AD246" s="129">
        <f t="shared" si="57"/>
        <v>0</v>
      </c>
      <c r="AE246" s="31">
        <f t="shared" si="58"/>
        <v>0</v>
      </c>
      <c r="AF246" s="31">
        <f t="shared" si="59"/>
        <v>0</v>
      </c>
      <c r="AG246" s="31">
        <f t="shared" si="60"/>
        <v>0</v>
      </c>
      <c r="AH246" s="32" t="str">
        <f t="shared" si="61"/>
        <v>00:00:00</v>
      </c>
      <c r="AI246" s="34">
        <f t="shared" si="62"/>
        <v>0</v>
      </c>
      <c r="XFD246" s="130"/>
    </row>
    <row r="247" spans="1:35 16384:16384" s="30" customFormat="1" ht="15.75" customHeight="1" x14ac:dyDescent="0.15">
      <c r="A247" s="123"/>
      <c r="B247" s="80"/>
      <c r="C247" s="106"/>
      <c r="D247" s="124"/>
      <c r="E247" s="124"/>
      <c r="F247" s="124"/>
      <c r="G247" s="125" t="str">
        <f t="shared" si="63"/>
        <v>00:00:00</v>
      </c>
      <c r="H247" s="124"/>
      <c r="I247" s="80"/>
      <c r="J247" s="80"/>
      <c r="K247" s="109"/>
      <c r="L247" s="110"/>
      <c r="M247" s="126"/>
      <c r="N247" s="110"/>
      <c r="O247" s="127"/>
      <c r="P247" s="128" t="e">
        <f>VLOOKUP(N247,CisacSocietycodes!$A$2:$C$366,2,0)</f>
        <v>#N/A</v>
      </c>
      <c r="Q247" s="120"/>
      <c r="R247" s="31">
        <v>0</v>
      </c>
      <c r="S247" s="32">
        <v>0</v>
      </c>
      <c r="T247" s="32">
        <v>0</v>
      </c>
      <c r="U247" s="31" t="str">
        <f t="shared" si="49"/>
        <v>00</v>
      </c>
      <c r="V247" s="31" t="str">
        <f t="shared" si="50"/>
        <v>00</v>
      </c>
      <c r="W247" s="31" t="str">
        <f t="shared" si="51"/>
        <v>00</v>
      </c>
      <c r="X247" s="33">
        <f t="shared" si="52"/>
        <v>0</v>
      </c>
      <c r="Y247" s="31" t="str">
        <f t="shared" si="53"/>
        <v>00</v>
      </c>
      <c r="Z247" s="31" t="str">
        <f t="shared" si="54"/>
        <v>00</v>
      </c>
      <c r="AA247" s="31" t="str">
        <f t="shared" si="55"/>
        <v>00</v>
      </c>
      <c r="AB247" s="31">
        <f t="shared" si="56"/>
        <v>0</v>
      </c>
      <c r="AC247" s="129">
        <f t="shared" si="64"/>
        <v>0</v>
      </c>
      <c r="AD247" s="129">
        <f t="shared" si="57"/>
        <v>0</v>
      </c>
      <c r="AE247" s="31">
        <f t="shared" si="58"/>
        <v>0</v>
      </c>
      <c r="AF247" s="31">
        <f t="shared" si="59"/>
        <v>0</v>
      </c>
      <c r="AG247" s="31">
        <f t="shared" si="60"/>
        <v>0</v>
      </c>
      <c r="AH247" s="32" t="str">
        <f t="shared" si="61"/>
        <v>00:00:00</v>
      </c>
      <c r="AI247" s="34">
        <f t="shared" si="62"/>
        <v>0</v>
      </c>
      <c r="XFD247" s="130"/>
    </row>
    <row r="248" spans="1:35 16384:16384" s="30" customFormat="1" ht="15.75" customHeight="1" x14ac:dyDescent="0.15">
      <c r="A248" s="123"/>
      <c r="B248" s="80"/>
      <c r="C248" s="106"/>
      <c r="D248" s="124"/>
      <c r="E248" s="124"/>
      <c r="F248" s="124"/>
      <c r="G248" s="125" t="str">
        <f t="shared" si="63"/>
        <v>00:00:00</v>
      </c>
      <c r="H248" s="124"/>
      <c r="I248" s="80"/>
      <c r="J248" s="80"/>
      <c r="K248" s="109"/>
      <c r="L248" s="110"/>
      <c r="M248" s="126"/>
      <c r="N248" s="110"/>
      <c r="O248" s="127"/>
      <c r="P248" s="128" t="e">
        <f>VLOOKUP(N248,CisacSocietycodes!$A$2:$C$366,2,0)</f>
        <v>#N/A</v>
      </c>
      <c r="Q248" s="120"/>
      <c r="R248" s="31">
        <v>0</v>
      </c>
      <c r="S248" s="32">
        <v>0</v>
      </c>
      <c r="T248" s="32">
        <v>0</v>
      </c>
      <c r="U248" s="31" t="str">
        <f t="shared" si="49"/>
        <v>00</v>
      </c>
      <c r="V248" s="31" t="str">
        <f t="shared" si="50"/>
        <v>00</v>
      </c>
      <c r="W248" s="31" t="str">
        <f t="shared" si="51"/>
        <v>00</v>
      </c>
      <c r="X248" s="33">
        <f t="shared" si="52"/>
        <v>0</v>
      </c>
      <c r="Y248" s="31" t="str">
        <f t="shared" si="53"/>
        <v>00</v>
      </c>
      <c r="Z248" s="31" t="str">
        <f t="shared" si="54"/>
        <v>00</v>
      </c>
      <c r="AA248" s="31" t="str">
        <f t="shared" si="55"/>
        <v>00</v>
      </c>
      <c r="AB248" s="31">
        <f t="shared" si="56"/>
        <v>0</v>
      </c>
      <c r="AC248" s="129">
        <f t="shared" si="64"/>
        <v>0</v>
      </c>
      <c r="AD248" s="129">
        <f t="shared" si="57"/>
        <v>0</v>
      </c>
      <c r="AE248" s="31">
        <f t="shared" si="58"/>
        <v>0</v>
      </c>
      <c r="AF248" s="31">
        <f t="shared" si="59"/>
        <v>0</v>
      </c>
      <c r="AG248" s="31">
        <f t="shared" si="60"/>
        <v>0</v>
      </c>
      <c r="AH248" s="32" t="str">
        <f t="shared" si="61"/>
        <v>00:00:00</v>
      </c>
      <c r="AI248" s="34">
        <f t="shared" si="62"/>
        <v>0</v>
      </c>
      <c r="XFD248" s="130"/>
    </row>
    <row r="249" spans="1:35 16384:16384" s="30" customFormat="1" ht="15.75" customHeight="1" x14ac:dyDescent="0.15">
      <c r="A249" s="123"/>
      <c r="B249" s="80"/>
      <c r="C249" s="106"/>
      <c r="D249" s="124"/>
      <c r="E249" s="124"/>
      <c r="F249" s="124"/>
      <c r="G249" s="125" t="str">
        <f t="shared" si="63"/>
        <v>00:00:00</v>
      </c>
      <c r="H249" s="124"/>
      <c r="I249" s="80"/>
      <c r="J249" s="80"/>
      <c r="K249" s="109"/>
      <c r="L249" s="110"/>
      <c r="M249" s="126"/>
      <c r="N249" s="110"/>
      <c r="O249" s="127"/>
      <c r="P249" s="128" t="e">
        <f>VLOOKUP(N249,CisacSocietycodes!$A$2:$C$366,2,0)</f>
        <v>#N/A</v>
      </c>
      <c r="Q249" s="120"/>
      <c r="R249" s="31">
        <v>0</v>
      </c>
      <c r="S249" s="32">
        <v>0</v>
      </c>
      <c r="T249" s="32">
        <v>0</v>
      </c>
      <c r="U249" s="31" t="str">
        <f t="shared" si="49"/>
        <v>00</v>
      </c>
      <c r="V249" s="31" t="str">
        <f t="shared" si="50"/>
        <v>00</v>
      </c>
      <c r="W249" s="31" t="str">
        <f t="shared" si="51"/>
        <v>00</v>
      </c>
      <c r="X249" s="33">
        <f t="shared" si="52"/>
        <v>0</v>
      </c>
      <c r="Y249" s="31" t="str">
        <f t="shared" si="53"/>
        <v>00</v>
      </c>
      <c r="Z249" s="31" t="str">
        <f t="shared" si="54"/>
        <v>00</v>
      </c>
      <c r="AA249" s="31" t="str">
        <f t="shared" si="55"/>
        <v>00</v>
      </c>
      <c r="AB249" s="31">
        <f t="shared" si="56"/>
        <v>0</v>
      </c>
      <c r="AC249" s="129">
        <f t="shared" si="64"/>
        <v>0</v>
      </c>
      <c r="AD249" s="129">
        <f t="shared" si="57"/>
        <v>0</v>
      </c>
      <c r="AE249" s="31">
        <f t="shared" si="58"/>
        <v>0</v>
      </c>
      <c r="AF249" s="31">
        <f t="shared" si="59"/>
        <v>0</v>
      </c>
      <c r="AG249" s="31">
        <f t="shared" si="60"/>
        <v>0</v>
      </c>
      <c r="AH249" s="32" t="str">
        <f t="shared" si="61"/>
        <v>00:00:00</v>
      </c>
      <c r="AI249" s="34">
        <f t="shared" si="62"/>
        <v>0</v>
      </c>
      <c r="XFD249" s="130"/>
    </row>
    <row r="250" spans="1:35 16384:16384" s="30" customFormat="1" ht="15.75" customHeight="1" x14ac:dyDescent="0.15">
      <c r="A250" s="123"/>
      <c r="B250" s="80"/>
      <c r="C250" s="106"/>
      <c r="D250" s="124"/>
      <c r="E250" s="124"/>
      <c r="F250" s="124"/>
      <c r="G250" s="125" t="str">
        <f t="shared" si="63"/>
        <v>00:00:00</v>
      </c>
      <c r="H250" s="124"/>
      <c r="I250" s="80"/>
      <c r="J250" s="80"/>
      <c r="K250" s="109"/>
      <c r="L250" s="110"/>
      <c r="M250" s="126"/>
      <c r="N250" s="110"/>
      <c r="O250" s="127"/>
      <c r="P250" s="128" t="e">
        <f>VLOOKUP(N250,CisacSocietycodes!$A$2:$C$366,2,0)</f>
        <v>#N/A</v>
      </c>
      <c r="Q250" s="120"/>
      <c r="R250" s="31">
        <v>0</v>
      </c>
      <c r="S250" s="32">
        <v>0</v>
      </c>
      <c r="T250" s="32">
        <v>0</v>
      </c>
      <c r="U250" s="31" t="str">
        <f t="shared" si="49"/>
        <v>00</v>
      </c>
      <c r="V250" s="31" t="str">
        <f t="shared" si="50"/>
        <v>00</v>
      </c>
      <c r="W250" s="31" t="str">
        <f t="shared" si="51"/>
        <v>00</v>
      </c>
      <c r="X250" s="33">
        <f t="shared" si="52"/>
        <v>0</v>
      </c>
      <c r="Y250" s="31" t="str">
        <f t="shared" si="53"/>
        <v>00</v>
      </c>
      <c r="Z250" s="31" t="str">
        <f t="shared" si="54"/>
        <v>00</v>
      </c>
      <c r="AA250" s="31" t="str">
        <f t="shared" si="55"/>
        <v>00</v>
      </c>
      <c r="AB250" s="31">
        <f t="shared" si="56"/>
        <v>0</v>
      </c>
      <c r="AC250" s="129">
        <f t="shared" si="64"/>
        <v>0</v>
      </c>
      <c r="AD250" s="129">
        <f t="shared" si="57"/>
        <v>0</v>
      </c>
      <c r="AE250" s="31">
        <f t="shared" si="58"/>
        <v>0</v>
      </c>
      <c r="AF250" s="31">
        <f t="shared" si="59"/>
        <v>0</v>
      </c>
      <c r="AG250" s="31">
        <f t="shared" si="60"/>
        <v>0</v>
      </c>
      <c r="AH250" s="32" t="str">
        <f t="shared" si="61"/>
        <v>00:00:00</v>
      </c>
      <c r="AI250" s="34">
        <f t="shared" si="62"/>
        <v>0</v>
      </c>
      <c r="XFD250" s="130"/>
    </row>
    <row r="251" spans="1:35 16384:16384" s="30" customFormat="1" ht="15.75" customHeight="1" x14ac:dyDescent="0.15">
      <c r="A251" s="123"/>
      <c r="B251" s="80"/>
      <c r="C251" s="106"/>
      <c r="D251" s="124"/>
      <c r="E251" s="124"/>
      <c r="F251" s="124"/>
      <c r="G251" s="125" t="str">
        <f t="shared" si="63"/>
        <v>00:00:00</v>
      </c>
      <c r="H251" s="124"/>
      <c r="I251" s="80"/>
      <c r="J251" s="80"/>
      <c r="K251" s="109"/>
      <c r="L251" s="110"/>
      <c r="M251" s="126"/>
      <c r="N251" s="110"/>
      <c r="O251" s="127"/>
      <c r="P251" s="128" t="e">
        <f>VLOOKUP(N251,CisacSocietycodes!$A$2:$C$366,2,0)</f>
        <v>#N/A</v>
      </c>
      <c r="Q251" s="120"/>
      <c r="R251" s="31">
        <v>0</v>
      </c>
      <c r="S251" s="32">
        <v>0</v>
      </c>
      <c r="T251" s="32">
        <v>0</v>
      </c>
      <c r="U251" s="31" t="str">
        <f t="shared" si="49"/>
        <v>00</v>
      </c>
      <c r="V251" s="31" t="str">
        <f t="shared" si="50"/>
        <v>00</v>
      </c>
      <c r="W251" s="31" t="str">
        <f t="shared" si="51"/>
        <v>00</v>
      </c>
      <c r="X251" s="33">
        <f t="shared" si="52"/>
        <v>0</v>
      </c>
      <c r="Y251" s="31" t="str">
        <f t="shared" si="53"/>
        <v>00</v>
      </c>
      <c r="Z251" s="31" t="str">
        <f t="shared" si="54"/>
        <v>00</v>
      </c>
      <c r="AA251" s="31" t="str">
        <f t="shared" si="55"/>
        <v>00</v>
      </c>
      <c r="AB251" s="31">
        <f t="shared" si="56"/>
        <v>0</v>
      </c>
      <c r="AC251" s="129">
        <f t="shared" si="64"/>
        <v>0</v>
      </c>
      <c r="AD251" s="129">
        <f t="shared" si="57"/>
        <v>0</v>
      </c>
      <c r="AE251" s="31">
        <f t="shared" si="58"/>
        <v>0</v>
      </c>
      <c r="AF251" s="31">
        <f t="shared" si="59"/>
        <v>0</v>
      </c>
      <c r="AG251" s="31">
        <f t="shared" si="60"/>
        <v>0</v>
      </c>
      <c r="AH251" s="32" t="str">
        <f t="shared" si="61"/>
        <v>00:00:00</v>
      </c>
      <c r="AI251" s="34">
        <f t="shared" si="62"/>
        <v>0</v>
      </c>
      <c r="XFD251" s="130"/>
    </row>
    <row r="252" spans="1:35 16384:16384" s="30" customFormat="1" ht="15.75" customHeight="1" x14ac:dyDescent="0.15">
      <c r="A252" s="123"/>
      <c r="B252" s="80"/>
      <c r="C252" s="106"/>
      <c r="D252" s="124"/>
      <c r="E252" s="124"/>
      <c r="F252" s="124"/>
      <c r="G252" s="125" t="str">
        <f t="shared" si="63"/>
        <v>00:00:00</v>
      </c>
      <c r="H252" s="124"/>
      <c r="I252" s="80"/>
      <c r="J252" s="80"/>
      <c r="K252" s="109"/>
      <c r="L252" s="110"/>
      <c r="M252" s="126"/>
      <c r="N252" s="110"/>
      <c r="O252" s="127"/>
      <c r="P252" s="128" t="e">
        <f>VLOOKUP(N252,CisacSocietycodes!$A$2:$C$366,2,0)</f>
        <v>#N/A</v>
      </c>
      <c r="Q252" s="120"/>
      <c r="R252" s="31">
        <v>0</v>
      </c>
      <c r="S252" s="32">
        <v>0</v>
      </c>
      <c r="T252" s="32">
        <v>0</v>
      </c>
      <c r="U252" s="31" t="str">
        <f t="shared" si="49"/>
        <v>00</v>
      </c>
      <c r="V252" s="31" t="str">
        <f t="shared" si="50"/>
        <v>00</v>
      </c>
      <c r="W252" s="31" t="str">
        <f t="shared" si="51"/>
        <v>00</v>
      </c>
      <c r="X252" s="33">
        <f t="shared" si="52"/>
        <v>0</v>
      </c>
      <c r="Y252" s="31" t="str">
        <f t="shared" si="53"/>
        <v>00</v>
      </c>
      <c r="Z252" s="31" t="str">
        <f t="shared" si="54"/>
        <v>00</v>
      </c>
      <c r="AA252" s="31" t="str">
        <f t="shared" si="55"/>
        <v>00</v>
      </c>
      <c r="AB252" s="31">
        <f t="shared" si="56"/>
        <v>0</v>
      </c>
      <c r="AC252" s="129">
        <f t="shared" si="64"/>
        <v>0</v>
      </c>
      <c r="AD252" s="129">
        <f t="shared" si="57"/>
        <v>0</v>
      </c>
      <c r="AE252" s="31">
        <f t="shared" si="58"/>
        <v>0</v>
      </c>
      <c r="AF252" s="31">
        <f t="shared" si="59"/>
        <v>0</v>
      </c>
      <c r="AG252" s="31">
        <f t="shared" si="60"/>
        <v>0</v>
      </c>
      <c r="AH252" s="32" t="str">
        <f t="shared" si="61"/>
        <v>00:00:00</v>
      </c>
      <c r="AI252" s="34">
        <f t="shared" si="62"/>
        <v>0</v>
      </c>
      <c r="XFD252" s="130"/>
    </row>
    <row r="253" spans="1:35 16384:16384" s="30" customFormat="1" ht="15.75" customHeight="1" x14ac:dyDescent="0.15">
      <c r="A253" s="123"/>
      <c r="B253" s="80"/>
      <c r="C253" s="106"/>
      <c r="D253" s="124"/>
      <c r="E253" s="124"/>
      <c r="F253" s="124"/>
      <c r="G253" s="125" t="str">
        <f t="shared" si="63"/>
        <v>00:00:00</v>
      </c>
      <c r="H253" s="124"/>
      <c r="I253" s="80"/>
      <c r="J253" s="80"/>
      <c r="K253" s="109"/>
      <c r="L253" s="110"/>
      <c r="M253" s="126"/>
      <c r="N253" s="110"/>
      <c r="O253" s="127"/>
      <c r="P253" s="128" t="e">
        <f>VLOOKUP(N253,CisacSocietycodes!$A$2:$C$366,2,0)</f>
        <v>#N/A</v>
      </c>
      <c r="Q253" s="120"/>
      <c r="R253" s="31">
        <v>0</v>
      </c>
      <c r="S253" s="32">
        <v>0</v>
      </c>
      <c r="T253" s="32">
        <v>0</v>
      </c>
      <c r="U253" s="31" t="str">
        <f t="shared" si="49"/>
        <v>00</v>
      </c>
      <c r="V253" s="31" t="str">
        <f t="shared" si="50"/>
        <v>00</v>
      </c>
      <c r="W253" s="31" t="str">
        <f t="shared" si="51"/>
        <v>00</v>
      </c>
      <c r="X253" s="33">
        <f t="shared" si="52"/>
        <v>0</v>
      </c>
      <c r="Y253" s="31" t="str">
        <f t="shared" si="53"/>
        <v>00</v>
      </c>
      <c r="Z253" s="31" t="str">
        <f t="shared" si="54"/>
        <v>00</v>
      </c>
      <c r="AA253" s="31" t="str">
        <f t="shared" si="55"/>
        <v>00</v>
      </c>
      <c r="AB253" s="31">
        <f t="shared" si="56"/>
        <v>0</v>
      </c>
      <c r="AC253" s="129">
        <f t="shared" si="64"/>
        <v>0</v>
      </c>
      <c r="AD253" s="129">
        <f t="shared" si="57"/>
        <v>0</v>
      </c>
      <c r="AE253" s="31">
        <f t="shared" si="58"/>
        <v>0</v>
      </c>
      <c r="AF253" s="31">
        <f t="shared" si="59"/>
        <v>0</v>
      </c>
      <c r="AG253" s="31">
        <f t="shared" si="60"/>
        <v>0</v>
      </c>
      <c r="AH253" s="32" t="str">
        <f t="shared" si="61"/>
        <v>00:00:00</v>
      </c>
      <c r="AI253" s="34">
        <f t="shared" si="62"/>
        <v>0</v>
      </c>
      <c r="XFD253" s="130"/>
    </row>
    <row r="254" spans="1:35 16384:16384" s="30" customFormat="1" ht="15.75" customHeight="1" x14ac:dyDescent="0.15">
      <c r="A254" s="123"/>
      <c r="B254" s="80"/>
      <c r="C254" s="106"/>
      <c r="D254" s="124"/>
      <c r="E254" s="124"/>
      <c r="F254" s="124"/>
      <c r="G254" s="125" t="str">
        <f t="shared" si="63"/>
        <v>00:00:00</v>
      </c>
      <c r="H254" s="124"/>
      <c r="I254" s="80"/>
      <c r="J254" s="80"/>
      <c r="K254" s="109"/>
      <c r="L254" s="110"/>
      <c r="M254" s="126"/>
      <c r="N254" s="110"/>
      <c r="O254" s="127"/>
      <c r="P254" s="128" t="e">
        <f>VLOOKUP(N254,CisacSocietycodes!$A$2:$C$366,2,0)</f>
        <v>#N/A</v>
      </c>
      <c r="Q254" s="120"/>
      <c r="R254" s="31">
        <v>0</v>
      </c>
      <c r="S254" s="32">
        <v>0</v>
      </c>
      <c r="T254" s="32">
        <v>0</v>
      </c>
      <c r="U254" s="31" t="str">
        <f t="shared" si="49"/>
        <v>00</v>
      </c>
      <c r="V254" s="31" t="str">
        <f t="shared" si="50"/>
        <v>00</v>
      </c>
      <c r="W254" s="31" t="str">
        <f t="shared" si="51"/>
        <v>00</v>
      </c>
      <c r="X254" s="33">
        <f t="shared" si="52"/>
        <v>0</v>
      </c>
      <c r="Y254" s="31" t="str">
        <f t="shared" si="53"/>
        <v>00</v>
      </c>
      <c r="Z254" s="31" t="str">
        <f t="shared" si="54"/>
        <v>00</v>
      </c>
      <c r="AA254" s="31" t="str">
        <f t="shared" si="55"/>
        <v>00</v>
      </c>
      <c r="AB254" s="31">
        <f t="shared" si="56"/>
        <v>0</v>
      </c>
      <c r="AC254" s="129">
        <f t="shared" si="64"/>
        <v>0</v>
      </c>
      <c r="AD254" s="129">
        <f t="shared" si="57"/>
        <v>0</v>
      </c>
      <c r="AE254" s="31">
        <f t="shared" si="58"/>
        <v>0</v>
      </c>
      <c r="AF254" s="31">
        <f t="shared" si="59"/>
        <v>0</v>
      </c>
      <c r="AG254" s="31">
        <f t="shared" si="60"/>
        <v>0</v>
      </c>
      <c r="AH254" s="32" t="str">
        <f t="shared" si="61"/>
        <v>00:00:00</v>
      </c>
      <c r="AI254" s="34">
        <f t="shared" si="62"/>
        <v>0</v>
      </c>
      <c r="XFD254" s="130"/>
    </row>
    <row r="255" spans="1:35 16384:16384" s="30" customFormat="1" ht="15.75" customHeight="1" x14ac:dyDescent="0.15">
      <c r="A255" s="123"/>
      <c r="B255" s="80"/>
      <c r="C255" s="106"/>
      <c r="D255" s="124"/>
      <c r="E255" s="124"/>
      <c r="F255" s="124"/>
      <c r="G255" s="125" t="str">
        <f t="shared" si="63"/>
        <v>00:00:00</v>
      </c>
      <c r="H255" s="124"/>
      <c r="I255" s="80"/>
      <c r="J255" s="80"/>
      <c r="K255" s="109"/>
      <c r="L255" s="110"/>
      <c r="M255" s="126"/>
      <c r="N255" s="110"/>
      <c r="O255" s="127"/>
      <c r="P255" s="128" t="e">
        <f>VLOOKUP(N255,CisacSocietycodes!$A$2:$C$366,2,0)</f>
        <v>#N/A</v>
      </c>
      <c r="Q255" s="120"/>
      <c r="R255" s="31">
        <v>0</v>
      </c>
      <c r="S255" s="32">
        <v>0</v>
      </c>
      <c r="T255" s="32">
        <v>0</v>
      </c>
      <c r="U255" s="31" t="str">
        <f t="shared" si="49"/>
        <v>00</v>
      </c>
      <c r="V255" s="31" t="str">
        <f t="shared" si="50"/>
        <v>00</v>
      </c>
      <c r="W255" s="31" t="str">
        <f t="shared" si="51"/>
        <v>00</v>
      </c>
      <c r="X255" s="33">
        <f t="shared" si="52"/>
        <v>0</v>
      </c>
      <c r="Y255" s="31" t="str">
        <f t="shared" si="53"/>
        <v>00</v>
      </c>
      <c r="Z255" s="31" t="str">
        <f t="shared" si="54"/>
        <v>00</v>
      </c>
      <c r="AA255" s="31" t="str">
        <f t="shared" si="55"/>
        <v>00</v>
      </c>
      <c r="AB255" s="31">
        <f t="shared" si="56"/>
        <v>0</v>
      </c>
      <c r="AC255" s="129">
        <f t="shared" si="64"/>
        <v>0</v>
      </c>
      <c r="AD255" s="129">
        <f t="shared" si="57"/>
        <v>0</v>
      </c>
      <c r="AE255" s="31">
        <f t="shared" si="58"/>
        <v>0</v>
      </c>
      <c r="AF255" s="31">
        <f t="shared" si="59"/>
        <v>0</v>
      </c>
      <c r="AG255" s="31">
        <f t="shared" si="60"/>
        <v>0</v>
      </c>
      <c r="AH255" s="32" t="str">
        <f t="shared" si="61"/>
        <v>00:00:00</v>
      </c>
      <c r="AI255" s="34">
        <f t="shared" si="62"/>
        <v>0</v>
      </c>
      <c r="XFD255" s="130"/>
    </row>
    <row r="256" spans="1:35 16384:16384" s="30" customFormat="1" ht="15.75" customHeight="1" x14ac:dyDescent="0.15">
      <c r="A256" s="123"/>
      <c r="B256" s="80"/>
      <c r="C256" s="106"/>
      <c r="D256" s="124"/>
      <c r="E256" s="124"/>
      <c r="F256" s="124"/>
      <c r="G256" s="125" t="str">
        <f t="shared" si="63"/>
        <v>00:00:00</v>
      </c>
      <c r="H256" s="124"/>
      <c r="I256" s="80"/>
      <c r="J256" s="80"/>
      <c r="K256" s="109"/>
      <c r="L256" s="110"/>
      <c r="M256" s="126"/>
      <c r="N256" s="110"/>
      <c r="O256" s="127"/>
      <c r="P256" s="128" t="e">
        <f>VLOOKUP(N256,CisacSocietycodes!$A$2:$C$366,2,0)</f>
        <v>#N/A</v>
      </c>
      <c r="Q256" s="120"/>
      <c r="R256" s="31">
        <v>0</v>
      </c>
      <c r="S256" s="32">
        <v>0</v>
      </c>
      <c r="T256" s="32">
        <v>0</v>
      </c>
      <c r="U256" s="31" t="str">
        <f t="shared" si="49"/>
        <v>00</v>
      </c>
      <c r="V256" s="31" t="str">
        <f t="shared" si="50"/>
        <v>00</v>
      </c>
      <c r="W256" s="31" t="str">
        <f t="shared" si="51"/>
        <v>00</v>
      </c>
      <c r="X256" s="33">
        <f t="shared" si="52"/>
        <v>0</v>
      </c>
      <c r="Y256" s="31" t="str">
        <f t="shared" si="53"/>
        <v>00</v>
      </c>
      <c r="Z256" s="31" t="str">
        <f t="shared" si="54"/>
        <v>00</v>
      </c>
      <c r="AA256" s="31" t="str">
        <f t="shared" si="55"/>
        <v>00</v>
      </c>
      <c r="AB256" s="31">
        <f t="shared" si="56"/>
        <v>0</v>
      </c>
      <c r="AC256" s="129">
        <f t="shared" si="64"/>
        <v>0</v>
      </c>
      <c r="AD256" s="129">
        <f t="shared" si="57"/>
        <v>0</v>
      </c>
      <c r="AE256" s="31">
        <f t="shared" si="58"/>
        <v>0</v>
      </c>
      <c r="AF256" s="31">
        <f t="shared" si="59"/>
        <v>0</v>
      </c>
      <c r="AG256" s="31">
        <f t="shared" si="60"/>
        <v>0</v>
      </c>
      <c r="AH256" s="32" t="str">
        <f t="shared" si="61"/>
        <v>00:00:00</v>
      </c>
      <c r="AI256" s="34">
        <f t="shared" si="62"/>
        <v>0</v>
      </c>
      <c r="XFD256" s="130"/>
    </row>
    <row r="257" spans="1:35 16384:16384" s="30" customFormat="1" ht="15.75" customHeight="1" x14ac:dyDescent="0.15">
      <c r="A257" s="123"/>
      <c r="B257" s="80"/>
      <c r="C257" s="106"/>
      <c r="D257" s="124"/>
      <c r="E257" s="124"/>
      <c r="F257" s="124"/>
      <c r="G257" s="125" t="str">
        <f t="shared" si="63"/>
        <v>00:00:00</v>
      </c>
      <c r="H257" s="124"/>
      <c r="I257" s="80"/>
      <c r="J257" s="80"/>
      <c r="K257" s="109"/>
      <c r="L257" s="110"/>
      <c r="M257" s="126"/>
      <c r="N257" s="110"/>
      <c r="O257" s="127"/>
      <c r="P257" s="128" t="e">
        <f>VLOOKUP(N257,CisacSocietycodes!$A$2:$C$366,2,0)</f>
        <v>#N/A</v>
      </c>
      <c r="Q257" s="120"/>
      <c r="R257" s="31">
        <v>0</v>
      </c>
      <c r="S257" s="32">
        <v>0</v>
      </c>
      <c r="T257" s="32">
        <v>0</v>
      </c>
      <c r="U257" s="31" t="str">
        <f t="shared" si="49"/>
        <v>00</v>
      </c>
      <c r="V257" s="31" t="str">
        <f t="shared" si="50"/>
        <v>00</v>
      </c>
      <c r="W257" s="31" t="str">
        <f t="shared" si="51"/>
        <v>00</v>
      </c>
      <c r="X257" s="33">
        <f t="shared" si="52"/>
        <v>0</v>
      </c>
      <c r="Y257" s="31" t="str">
        <f t="shared" si="53"/>
        <v>00</v>
      </c>
      <c r="Z257" s="31" t="str">
        <f t="shared" si="54"/>
        <v>00</v>
      </c>
      <c r="AA257" s="31" t="str">
        <f t="shared" si="55"/>
        <v>00</v>
      </c>
      <c r="AB257" s="31">
        <f t="shared" si="56"/>
        <v>0</v>
      </c>
      <c r="AC257" s="129">
        <f t="shared" si="64"/>
        <v>0</v>
      </c>
      <c r="AD257" s="129">
        <f t="shared" si="57"/>
        <v>0</v>
      </c>
      <c r="AE257" s="31">
        <f t="shared" si="58"/>
        <v>0</v>
      </c>
      <c r="AF257" s="31">
        <f t="shared" si="59"/>
        <v>0</v>
      </c>
      <c r="AG257" s="31">
        <f t="shared" si="60"/>
        <v>0</v>
      </c>
      <c r="AH257" s="32" t="str">
        <f t="shared" si="61"/>
        <v>00:00:00</v>
      </c>
      <c r="AI257" s="34">
        <f t="shared" si="62"/>
        <v>0</v>
      </c>
      <c r="XFD257" s="130"/>
    </row>
    <row r="258" spans="1:35 16384:16384" s="30" customFormat="1" ht="15.75" customHeight="1" x14ac:dyDescent="0.15">
      <c r="A258" s="123"/>
      <c r="B258" s="80"/>
      <c r="C258" s="106"/>
      <c r="D258" s="124"/>
      <c r="E258" s="124"/>
      <c r="F258" s="124"/>
      <c r="G258" s="125" t="str">
        <f t="shared" si="63"/>
        <v>00:00:00</v>
      </c>
      <c r="H258" s="124"/>
      <c r="I258" s="80"/>
      <c r="J258" s="80"/>
      <c r="K258" s="109"/>
      <c r="L258" s="110"/>
      <c r="M258" s="126"/>
      <c r="N258" s="110"/>
      <c r="O258" s="127"/>
      <c r="P258" s="128" t="e">
        <f>VLOOKUP(N258,CisacSocietycodes!$A$2:$C$366,2,0)</f>
        <v>#N/A</v>
      </c>
      <c r="Q258" s="120"/>
      <c r="R258" s="31">
        <v>0</v>
      </c>
      <c r="S258" s="32">
        <v>0</v>
      </c>
      <c r="T258" s="32">
        <v>0</v>
      </c>
      <c r="U258" s="31" t="str">
        <f t="shared" si="49"/>
        <v>00</v>
      </c>
      <c r="V258" s="31" t="str">
        <f t="shared" si="50"/>
        <v>00</v>
      </c>
      <c r="W258" s="31" t="str">
        <f t="shared" si="51"/>
        <v>00</v>
      </c>
      <c r="X258" s="33">
        <f t="shared" si="52"/>
        <v>0</v>
      </c>
      <c r="Y258" s="31" t="str">
        <f t="shared" si="53"/>
        <v>00</v>
      </c>
      <c r="Z258" s="31" t="str">
        <f t="shared" si="54"/>
        <v>00</v>
      </c>
      <c r="AA258" s="31" t="str">
        <f t="shared" si="55"/>
        <v>00</v>
      </c>
      <c r="AB258" s="31">
        <f t="shared" si="56"/>
        <v>0</v>
      </c>
      <c r="AC258" s="129">
        <f t="shared" si="64"/>
        <v>0</v>
      </c>
      <c r="AD258" s="129">
        <f t="shared" si="57"/>
        <v>0</v>
      </c>
      <c r="AE258" s="31">
        <f t="shared" si="58"/>
        <v>0</v>
      </c>
      <c r="AF258" s="31">
        <f t="shared" si="59"/>
        <v>0</v>
      </c>
      <c r="AG258" s="31">
        <f t="shared" si="60"/>
        <v>0</v>
      </c>
      <c r="AH258" s="32" t="str">
        <f t="shared" si="61"/>
        <v>00:00:00</v>
      </c>
      <c r="AI258" s="34">
        <f t="shared" si="62"/>
        <v>0</v>
      </c>
      <c r="XFD258" s="130"/>
    </row>
    <row r="259" spans="1:35 16384:16384" s="30" customFormat="1" ht="15.75" customHeight="1" x14ac:dyDescent="0.15">
      <c r="A259" s="123"/>
      <c r="B259" s="80"/>
      <c r="C259" s="106"/>
      <c r="D259" s="124"/>
      <c r="E259" s="124"/>
      <c r="F259" s="124"/>
      <c r="G259" s="125" t="str">
        <f t="shared" si="63"/>
        <v>00:00:00</v>
      </c>
      <c r="H259" s="124"/>
      <c r="I259" s="80"/>
      <c r="J259" s="80"/>
      <c r="K259" s="109"/>
      <c r="L259" s="110"/>
      <c r="M259" s="126"/>
      <c r="N259" s="110"/>
      <c r="O259" s="127"/>
      <c r="P259" s="128" t="e">
        <f>VLOOKUP(N259,CisacSocietycodes!$A$2:$C$366,2,0)</f>
        <v>#N/A</v>
      </c>
      <c r="Q259" s="120"/>
      <c r="R259" s="31">
        <v>0</v>
      </c>
      <c r="S259" s="32">
        <v>0</v>
      </c>
      <c r="T259" s="32">
        <v>0</v>
      </c>
      <c r="U259" s="31" t="str">
        <f t="shared" si="49"/>
        <v>00</v>
      </c>
      <c r="V259" s="31" t="str">
        <f t="shared" si="50"/>
        <v>00</v>
      </c>
      <c r="W259" s="31" t="str">
        <f t="shared" si="51"/>
        <v>00</v>
      </c>
      <c r="X259" s="33">
        <f t="shared" si="52"/>
        <v>0</v>
      </c>
      <c r="Y259" s="31" t="str">
        <f t="shared" si="53"/>
        <v>00</v>
      </c>
      <c r="Z259" s="31" t="str">
        <f t="shared" si="54"/>
        <v>00</v>
      </c>
      <c r="AA259" s="31" t="str">
        <f t="shared" si="55"/>
        <v>00</v>
      </c>
      <c r="AB259" s="31">
        <f t="shared" si="56"/>
        <v>0</v>
      </c>
      <c r="AC259" s="129">
        <f t="shared" si="64"/>
        <v>0</v>
      </c>
      <c r="AD259" s="129">
        <f t="shared" si="57"/>
        <v>0</v>
      </c>
      <c r="AE259" s="31">
        <f t="shared" si="58"/>
        <v>0</v>
      </c>
      <c r="AF259" s="31">
        <f t="shared" si="59"/>
        <v>0</v>
      </c>
      <c r="AG259" s="31">
        <f t="shared" si="60"/>
        <v>0</v>
      </c>
      <c r="AH259" s="32" t="str">
        <f t="shared" si="61"/>
        <v>00:00:00</v>
      </c>
      <c r="AI259" s="34">
        <f t="shared" si="62"/>
        <v>0</v>
      </c>
      <c r="XFD259" s="130"/>
    </row>
    <row r="260" spans="1:35 16384:16384" s="30" customFormat="1" ht="15.75" customHeight="1" x14ac:dyDescent="0.15">
      <c r="A260" s="123"/>
      <c r="B260" s="80"/>
      <c r="C260" s="106"/>
      <c r="D260" s="124"/>
      <c r="E260" s="124"/>
      <c r="F260" s="124"/>
      <c r="G260" s="125" t="str">
        <f t="shared" si="63"/>
        <v>00:00:00</v>
      </c>
      <c r="H260" s="124"/>
      <c r="I260" s="80"/>
      <c r="J260" s="80"/>
      <c r="K260" s="109"/>
      <c r="L260" s="110"/>
      <c r="M260" s="126"/>
      <c r="N260" s="110"/>
      <c r="O260" s="127"/>
      <c r="P260" s="128" t="e">
        <f>VLOOKUP(N260,CisacSocietycodes!$A$2:$C$366,2,0)</f>
        <v>#N/A</v>
      </c>
      <c r="Q260" s="120"/>
      <c r="R260" s="31">
        <v>0</v>
      </c>
      <c r="S260" s="32">
        <v>0</v>
      </c>
      <c r="T260" s="32">
        <v>0</v>
      </c>
      <c r="U260" s="31" t="str">
        <f t="shared" si="49"/>
        <v>00</v>
      </c>
      <c r="V260" s="31" t="str">
        <f t="shared" si="50"/>
        <v>00</v>
      </c>
      <c r="W260" s="31" t="str">
        <f t="shared" si="51"/>
        <v>00</v>
      </c>
      <c r="X260" s="33">
        <f t="shared" si="52"/>
        <v>0</v>
      </c>
      <c r="Y260" s="31" t="str">
        <f t="shared" si="53"/>
        <v>00</v>
      </c>
      <c r="Z260" s="31" t="str">
        <f t="shared" si="54"/>
        <v>00</v>
      </c>
      <c r="AA260" s="31" t="str">
        <f t="shared" si="55"/>
        <v>00</v>
      </c>
      <c r="AB260" s="31">
        <f t="shared" si="56"/>
        <v>0</v>
      </c>
      <c r="AC260" s="129">
        <f t="shared" si="64"/>
        <v>0</v>
      </c>
      <c r="AD260" s="129">
        <f t="shared" si="57"/>
        <v>0</v>
      </c>
      <c r="AE260" s="31">
        <f t="shared" si="58"/>
        <v>0</v>
      </c>
      <c r="AF260" s="31">
        <f t="shared" si="59"/>
        <v>0</v>
      </c>
      <c r="AG260" s="31">
        <f t="shared" si="60"/>
        <v>0</v>
      </c>
      <c r="AH260" s="32" t="str">
        <f t="shared" si="61"/>
        <v>00:00:00</v>
      </c>
      <c r="AI260" s="34">
        <f t="shared" si="62"/>
        <v>0</v>
      </c>
      <c r="XFD260" s="130"/>
    </row>
    <row r="261" spans="1:35 16384:16384" s="30" customFormat="1" ht="15.75" customHeight="1" x14ac:dyDescent="0.15">
      <c r="A261" s="123"/>
      <c r="B261" s="80"/>
      <c r="C261" s="106"/>
      <c r="D261" s="124"/>
      <c r="E261" s="124"/>
      <c r="F261" s="124"/>
      <c r="G261" s="125" t="str">
        <f t="shared" si="63"/>
        <v>00:00:00</v>
      </c>
      <c r="H261" s="124"/>
      <c r="I261" s="80"/>
      <c r="J261" s="80"/>
      <c r="K261" s="109"/>
      <c r="L261" s="110"/>
      <c r="M261" s="126"/>
      <c r="N261" s="110"/>
      <c r="O261" s="127"/>
      <c r="P261" s="128" t="e">
        <f>VLOOKUP(N261,CisacSocietycodes!$A$2:$C$366,2,0)</f>
        <v>#N/A</v>
      </c>
      <c r="Q261" s="120"/>
      <c r="R261" s="31">
        <v>0</v>
      </c>
      <c r="S261" s="32">
        <v>0</v>
      </c>
      <c r="T261" s="32">
        <v>0</v>
      </c>
      <c r="U261" s="31" t="str">
        <f t="shared" si="49"/>
        <v>00</v>
      </c>
      <c r="V261" s="31" t="str">
        <f t="shared" si="50"/>
        <v>00</v>
      </c>
      <c r="W261" s="31" t="str">
        <f t="shared" si="51"/>
        <v>00</v>
      </c>
      <c r="X261" s="33">
        <f t="shared" si="52"/>
        <v>0</v>
      </c>
      <c r="Y261" s="31" t="str">
        <f t="shared" si="53"/>
        <v>00</v>
      </c>
      <c r="Z261" s="31" t="str">
        <f t="shared" si="54"/>
        <v>00</v>
      </c>
      <c r="AA261" s="31" t="str">
        <f t="shared" si="55"/>
        <v>00</v>
      </c>
      <c r="AB261" s="31">
        <f t="shared" si="56"/>
        <v>0</v>
      </c>
      <c r="AC261" s="129">
        <f t="shared" si="64"/>
        <v>0</v>
      </c>
      <c r="AD261" s="129">
        <f t="shared" si="57"/>
        <v>0</v>
      </c>
      <c r="AE261" s="31">
        <f t="shared" si="58"/>
        <v>0</v>
      </c>
      <c r="AF261" s="31">
        <f t="shared" si="59"/>
        <v>0</v>
      </c>
      <c r="AG261" s="31">
        <f t="shared" si="60"/>
        <v>0</v>
      </c>
      <c r="AH261" s="32" t="str">
        <f t="shared" si="61"/>
        <v>00:00:00</v>
      </c>
      <c r="AI261" s="34">
        <f t="shared" si="62"/>
        <v>0</v>
      </c>
      <c r="XFD261" s="130"/>
    </row>
    <row r="262" spans="1:35 16384:16384" s="30" customFormat="1" ht="15.75" customHeight="1" x14ac:dyDescent="0.15">
      <c r="A262" s="123"/>
      <c r="B262" s="80"/>
      <c r="C262" s="106"/>
      <c r="D262" s="124"/>
      <c r="E262" s="124"/>
      <c r="F262" s="124"/>
      <c r="G262" s="125" t="str">
        <f t="shared" si="63"/>
        <v>00:00:00</v>
      </c>
      <c r="H262" s="124"/>
      <c r="I262" s="80"/>
      <c r="J262" s="80"/>
      <c r="K262" s="109"/>
      <c r="L262" s="110"/>
      <c r="M262" s="126"/>
      <c r="N262" s="110"/>
      <c r="O262" s="127"/>
      <c r="P262" s="128" t="e">
        <f>VLOOKUP(N262,CisacSocietycodes!$A$2:$C$366,2,0)</f>
        <v>#N/A</v>
      </c>
      <c r="Q262" s="120"/>
      <c r="R262" s="31">
        <v>0</v>
      </c>
      <c r="S262" s="32">
        <v>0</v>
      </c>
      <c r="T262" s="32">
        <v>0</v>
      </c>
      <c r="U262" s="31" t="str">
        <f t="shared" si="49"/>
        <v>00</v>
      </c>
      <c r="V262" s="31" t="str">
        <f t="shared" si="50"/>
        <v>00</v>
      </c>
      <c r="W262" s="31" t="str">
        <f t="shared" si="51"/>
        <v>00</v>
      </c>
      <c r="X262" s="33">
        <f t="shared" si="52"/>
        <v>0</v>
      </c>
      <c r="Y262" s="31" t="str">
        <f t="shared" si="53"/>
        <v>00</v>
      </c>
      <c r="Z262" s="31" t="str">
        <f t="shared" si="54"/>
        <v>00</v>
      </c>
      <c r="AA262" s="31" t="str">
        <f t="shared" si="55"/>
        <v>00</v>
      </c>
      <c r="AB262" s="31">
        <f t="shared" si="56"/>
        <v>0</v>
      </c>
      <c r="AC262" s="129">
        <f t="shared" si="64"/>
        <v>0</v>
      </c>
      <c r="AD262" s="129">
        <f t="shared" si="57"/>
        <v>0</v>
      </c>
      <c r="AE262" s="31">
        <f t="shared" si="58"/>
        <v>0</v>
      </c>
      <c r="AF262" s="31">
        <f t="shared" si="59"/>
        <v>0</v>
      </c>
      <c r="AG262" s="31">
        <f t="shared" si="60"/>
        <v>0</v>
      </c>
      <c r="AH262" s="32" t="str">
        <f t="shared" si="61"/>
        <v>00:00:00</v>
      </c>
      <c r="AI262" s="34">
        <f t="shared" si="62"/>
        <v>0</v>
      </c>
      <c r="XFD262" s="130"/>
    </row>
    <row r="263" spans="1:35 16384:16384" s="30" customFormat="1" ht="15.75" customHeight="1" x14ac:dyDescent="0.15">
      <c r="A263" s="123"/>
      <c r="B263" s="80"/>
      <c r="C263" s="106"/>
      <c r="D263" s="124"/>
      <c r="E263" s="124"/>
      <c r="F263" s="124"/>
      <c r="G263" s="125" t="str">
        <f t="shared" si="63"/>
        <v>00:00:00</v>
      </c>
      <c r="H263" s="124"/>
      <c r="I263" s="80"/>
      <c r="J263" s="80"/>
      <c r="K263" s="109"/>
      <c r="L263" s="110"/>
      <c r="M263" s="126"/>
      <c r="N263" s="110"/>
      <c r="O263" s="127"/>
      <c r="P263" s="128" t="e">
        <f>VLOOKUP(N263,CisacSocietycodes!$A$2:$C$366,2,0)</f>
        <v>#N/A</v>
      </c>
      <c r="Q263" s="120"/>
      <c r="R263" s="31">
        <v>0</v>
      </c>
      <c r="S263" s="32">
        <v>0</v>
      </c>
      <c r="T263" s="32">
        <v>0</v>
      </c>
      <c r="U263" s="31" t="str">
        <f t="shared" si="49"/>
        <v>00</v>
      </c>
      <c r="V263" s="31" t="str">
        <f t="shared" si="50"/>
        <v>00</v>
      </c>
      <c r="W263" s="31" t="str">
        <f t="shared" si="51"/>
        <v>00</v>
      </c>
      <c r="X263" s="33">
        <f t="shared" si="52"/>
        <v>0</v>
      </c>
      <c r="Y263" s="31" t="str">
        <f t="shared" si="53"/>
        <v>00</v>
      </c>
      <c r="Z263" s="31" t="str">
        <f t="shared" si="54"/>
        <v>00</v>
      </c>
      <c r="AA263" s="31" t="str">
        <f t="shared" si="55"/>
        <v>00</v>
      </c>
      <c r="AB263" s="31">
        <f t="shared" si="56"/>
        <v>0</v>
      </c>
      <c r="AC263" s="129">
        <f t="shared" si="64"/>
        <v>0</v>
      </c>
      <c r="AD263" s="129">
        <f t="shared" si="57"/>
        <v>0</v>
      </c>
      <c r="AE263" s="31">
        <f t="shared" si="58"/>
        <v>0</v>
      </c>
      <c r="AF263" s="31">
        <f t="shared" si="59"/>
        <v>0</v>
      </c>
      <c r="AG263" s="31">
        <f t="shared" si="60"/>
        <v>0</v>
      </c>
      <c r="AH263" s="32" t="str">
        <f t="shared" si="61"/>
        <v>00:00:00</v>
      </c>
      <c r="AI263" s="34">
        <f t="shared" si="62"/>
        <v>0</v>
      </c>
      <c r="XFD263" s="130"/>
    </row>
    <row r="264" spans="1:35 16384:16384" s="30" customFormat="1" ht="15.75" customHeight="1" x14ac:dyDescent="0.15">
      <c r="A264" s="123"/>
      <c r="B264" s="80"/>
      <c r="C264" s="106"/>
      <c r="D264" s="124"/>
      <c r="E264" s="124"/>
      <c r="F264" s="124"/>
      <c r="G264" s="125" t="str">
        <f t="shared" si="63"/>
        <v>00:00:00</v>
      </c>
      <c r="H264" s="124"/>
      <c r="I264" s="80"/>
      <c r="J264" s="80"/>
      <c r="K264" s="109"/>
      <c r="L264" s="110"/>
      <c r="M264" s="126"/>
      <c r="N264" s="110"/>
      <c r="O264" s="127"/>
      <c r="P264" s="128" t="e">
        <f>VLOOKUP(N264,CisacSocietycodes!$A$2:$C$366,2,0)</f>
        <v>#N/A</v>
      </c>
      <c r="Q264" s="120"/>
      <c r="R264" s="31">
        <v>0</v>
      </c>
      <c r="S264" s="32">
        <v>0</v>
      </c>
      <c r="T264" s="32">
        <v>0</v>
      </c>
      <c r="U264" s="31" t="str">
        <f t="shared" si="49"/>
        <v>00</v>
      </c>
      <c r="V264" s="31" t="str">
        <f t="shared" si="50"/>
        <v>00</v>
      </c>
      <c r="W264" s="31" t="str">
        <f t="shared" si="51"/>
        <v>00</v>
      </c>
      <c r="X264" s="33">
        <f t="shared" si="52"/>
        <v>0</v>
      </c>
      <c r="Y264" s="31" t="str">
        <f t="shared" si="53"/>
        <v>00</v>
      </c>
      <c r="Z264" s="31" t="str">
        <f t="shared" si="54"/>
        <v>00</v>
      </c>
      <c r="AA264" s="31" t="str">
        <f t="shared" si="55"/>
        <v>00</v>
      </c>
      <c r="AB264" s="31">
        <f t="shared" si="56"/>
        <v>0</v>
      </c>
      <c r="AC264" s="129">
        <f t="shared" si="64"/>
        <v>0</v>
      </c>
      <c r="AD264" s="129">
        <f t="shared" si="57"/>
        <v>0</v>
      </c>
      <c r="AE264" s="31">
        <f t="shared" si="58"/>
        <v>0</v>
      </c>
      <c r="AF264" s="31">
        <f t="shared" si="59"/>
        <v>0</v>
      </c>
      <c r="AG264" s="31">
        <f t="shared" si="60"/>
        <v>0</v>
      </c>
      <c r="AH264" s="32" t="str">
        <f t="shared" si="61"/>
        <v>00:00:00</v>
      </c>
      <c r="AI264" s="34">
        <f t="shared" si="62"/>
        <v>0</v>
      </c>
      <c r="XFD264" s="130"/>
    </row>
    <row r="265" spans="1:35 16384:16384" s="30" customFormat="1" ht="15.75" customHeight="1" x14ac:dyDescent="0.15">
      <c r="A265" s="123"/>
      <c r="B265" s="80"/>
      <c r="C265" s="106"/>
      <c r="D265" s="124"/>
      <c r="E265" s="124"/>
      <c r="F265" s="124"/>
      <c r="G265" s="125" t="str">
        <f t="shared" si="63"/>
        <v>00:00:00</v>
      </c>
      <c r="H265" s="124"/>
      <c r="I265" s="80"/>
      <c r="J265" s="80"/>
      <c r="K265" s="109"/>
      <c r="L265" s="110"/>
      <c r="M265" s="126"/>
      <c r="N265" s="110"/>
      <c r="O265" s="127"/>
      <c r="P265" s="128" t="e">
        <f>VLOOKUP(N265,CisacSocietycodes!$A$2:$C$366,2,0)</f>
        <v>#N/A</v>
      </c>
      <c r="Q265" s="120"/>
      <c r="R265" s="31">
        <v>0</v>
      </c>
      <c r="S265" s="32">
        <v>0</v>
      </c>
      <c r="T265" s="32">
        <v>0</v>
      </c>
      <c r="U265" s="31" t="str">
        <f t="shared" si="49"/>
        <v>00</v>
      </c>
      <c r="V265" s="31" t="str">
        <f t="shared" si="50"/>
        <v>00</v>
      </c>
      <c r="W265" s="31" t="str">
        <f t="shared" si="51"/>
        <v>00</v>
      </c>
      <c r="X265" s="33">
        <f t="shared" si="52"/>
        <v>0</v>
      </c>
      <c r="Y265" s="31" t="str">
        <f t="shared" si="53"/>
        <v>00</v>
      </c>
      <c r="Z265" s="31" t="str">
        <f t="shared" si="54"/>
        <v>00</v>
      </c>
      <c r="AA265" s="31" t="str">
        <f t="shared" si="55"/>
        <v>00</v>
      </c>
      <c r="AB265" s="31">
        <f t="shared" si="56"/>
        <v>0</v>
      </c>
      <c r="AC265" s="129">
        <f t="shared" si="64"/>
        <v>0</v>
      </c>
      <c r="AD265" s="129">
        <f t="shared" si="57"/>
        <v>0</v>
      </c>
      <c r="AE265" s="31">
        <f t="shared" si="58"/>
        <v>0</v>
      </c>
      <c r="AF265" s="31">
        <f t="shared" si="59"/>
        <v>0</v>
      </c>
      <c r="AG265" s="31">
        <f t="shared" si="60"/>
        <v>0</v>
      </c>
      <c r="AH265" s="32" t="str">
        <f t="shared" si="61"/>
        <v>00:00:00</v>
      </c>
      <c r="AI265" s="34">
        <f t="shared" si="62"/>
        <v>0</v>
      </c>
      <c r="XFD265" s="130"/>
    </row>
    <row r="266" spans="1:35 16384:16384" s="30" customFormat="1" ht="15.75" customHeight="1" x14ac:dyDescent="0.15">
      <c r="A266" s="123"/>
      <c r="B266" s="80"/>
      <c r="C266" s="106"/>
      <c r="D266" s="124"/>
      <c r="E266" s="124"/>
      <c r="F266" s="124"/>
      <c r="G266" s="125" t="str">
        <f t="shared" si="63"/>
        <v>00:00:00</v>
      </c>
      <c r="H266" s="124"/>
      <c r="I266" s="80"/>
      <c r="J266" s="80"/>
      <c r="K266" s="109"/>
      <c r="L266" s="110"/>
      <c r="M266" s="126"/>
      <c r="N266" s="110"/>
      <c r="O266" s="127"/>
      <c r="P266" s="128" t="e">
        <f>VLOOKUP(N266,CisacSocietycodes!$A$2:$C$366,2,0)</f>
        <v>#N/A</v>
      </c>
      <c r="Q266" s="120"/>
      <c r="R266" s="31">
        <v>0</v>
      </c>
      <c r="S266" s="32">
        <v>0</v>
      </c>
      <c r="T266" s="32">
        <v>0</v>
      </c>
      <c r="U266" s="31" t="str">
        <f t="shared" si="49"/>
        <v>00</v>
      </c>
      <c r="V266" s="31" t="str">
        <f t="shared" si="50"/>
        <v>00</v>
      </c>
      <c r="W266" s="31" t="str">
        <f t="shared" si="51"/>
        <v>00</v>
      </c>
      <c r="X266" s="33">
        <f t="shared" si="52"/>
        <v>0</v>
      </c>
      <c r="Y266" s="31" t="str">
        <f t="shared" si="53"/>
        <v>00</v>
      </c>
      <c r="Z266" s="31" t="str">
        <f t="shared" si="54"/>
        <v>00</v>
      </c>
      <c r="AA266" s="31" t="str">
        <f t="shared" si="55"/>
        <v>00</v>
      </c>
      <c r="AB266" s="31">
        <f t="shared" si="56"/>
        <v>0</v>
      </c>
      <c r="AC266" s="129">
        <f t="shared" si="64"/>
        <v>0</v>
      </c>
      <c r="AD266" s="129">
        <f t="shared" si="57"/>
        <v>0</v>
      </c>
      <c r="AE266" s="31">
        <f t="shared" si="58"/>
        <v>0</v>
      </c>
      <c r="AF266" s="31">
        <f t="shared" si="59"/>
        <v>0</v>
      </c>
      <c r="AG266" s="31">
        <f t="shared" si="60"/>
        <v>0</v>
      </c>
      <c r="AH266" s="32" t="str">
        <f t="shared" si="61"/>
        <v>00:00:00</v>
      </c>
      <c r="AI266" s="34">
        <f t="shared" si="62"/>
        <v>0</v>
      </c>
      <c r="XFD266" s="130"/>
    </row>
    <row r="267" spans="1:35 16384:16384" s="30" customFormat="1" ht="15.75" customHeight="1" x14ac:dyDescent="0.15">
      <c r="A267" s="123"/>
      <c r="B267" s="80"/>
      <c r="C267" s="106"/>
      <c r="D267" s="124"/>
      <c r="E267" s="124"/>
      <c r="F267" s="124"/>
      <c r="G267" s="125" t="str">
        <f t="shared" si="63"/>
        <v>00:00:00</v>
      </c>
      <c r="H267" s="124"/>
      <c r="I267" s="80"/>
      <c r="J267" s="80"/>
      <c r="K267" s="109"/>
      <c r="L267" s="110"/>
      <c r="M267" s="126"/>
      <c r="N267" s="110"/>
      <c r="O267" s="127"/>
      <c r="P267" s="128" t="e">
        <f>VLOOKUP(N267,CisacSocietycodes!$A$2:$C$366,2,0)</f>
        <v>#N/A</v>
      </c>
      <c r="Q267" s="120"/>
      <c r="R267" s="31">
        <v>0</v>
      </c>
      <c r="S267" s="32">
        <v>0</v>
      </c>
      <c r="T267" s="32">
        <v>0</v>
      </c>
      <c r="U267" s="31" t="str">
        <f t="shared" si="49"/>
        <v>00</v>
      </c>
      <c r="V267" s="31" t="str">
        <f t="shared" si="50"/>
        <v>00</v>
      </c>
      <c r="W267" s="31" t="str">
        <f t="shared" si="51"/>
        <v>00</v>
      </c>
      <c r="X267" s="33">
        <f t="shared" si="52"/>
        <v>0</v>
      </c>
      <c r="Y267" s="31" t="str">
        <f t="shared" si="53"/>
        <v>00</v>
      </c>
      <c r="Z267" s="31" t="str">
        <f t="shared" si="54"/>
        <v>00</v>
      </c>
      <c r="AA267" s="31" t="str">
        <f t="shared" si="55"/>
        <v>00</v>
      </c>
      <c r="AB267" s="31">
        <f t="shared" si="56"/>
        <v>0</v>
      </c>
      <c r="AC267" s="129">
        <f t="shared" si="64"/>
        <v>0</v>
      </c>
      <c r="AD267" s="129">
        <f t="shared" si="57"/>
        <v>0</v>
      </c>
      <c r="AE267" s="31">
        <f t="shared" si="58"/>
        <v>0</v>
      </c>
      <c r="AF267" s="31">
        <f t="shared" si="59"/>
        <v>0</v>
      </c>
      <c r="AG267" s="31">
        <f t="shared" si="60"/>
        <v>0</v>
      </c>
      <c r="AH267" s="32" t="str">
        <f t="shared" si="61"/>
        <v>00:00:00</v>
      </c>
      <c r="AI267" s="34">
        <f t="shared" si="62"/>
        <v>0</v>
      </c>
      <c r="XFD267" s="130"/>
    </row>
    <row r="268" spans="1:35 16384:16384" s="30" customFormat="1" ht="15.75" customHeight="1" x14ac:dyDescent="0.15">
      <c r="A268" s="123"/>
      <c r="B268" s="80"/>
      <c r="C268" s="106"/>
      <c r="D268" s="124"/>
      <c r="E268" s="124"/>
      <c r="F268" s="124"/>
      <c r="G268" s="125" t="str">
        <f t="shared" si="63"/>
        <v>00:00:00</v>
      </c>
      <c r="H268" s="124"/>
      <c r="I268" s="80"/>
      <c r="J268" s="80"/>
      <c r="K268" s="109"/>
      <c r="L268" s="110"/>
      <c r="M268" s="126"/>
      <c r="N268" s="110"/>
      <c r="O268" s="127"/>
      <c r="P268" s="128" t="e">
        <f>VLOOKUP(N268,CisacSocietycodes!$A$2:$C$366,2,0)</f>
        <v>#N/A</v>
      </c>
      <c r="Q268" s="120"/>
      <c r="R268" s="31">
        <v>0</v>
      </c>
      <c r="S268" s="32">
        <v>0</v>
      </c>
      <c r="T268" s="32">
        <v>0</v>
      </c>
      <c r="U268" s="31" t="str">
        <f t="shared" si="49"/>
        <v>00</v>
      </c>
      <c r="V268" s="31" t="str">
        <f t="shared" si="50"/>
        <v>00</v>
      </c>
      <c r="W268" s="31" t="str">
        <f t="shared" si="51"/>
        <v>00</v>
      </c>
      <c r="X268" s="33">
        <f t="shared" si="52"/>
        <v>0</v>
      </c>
      <c r="Y268" s="31" t="str">
        <f t="shared" si="53"/>
        <v>00</v>
      </c>
      <c r="Z268" s="31" t="str">
        <f t="shared" si="54"/>
        <v>00</v>
      </c>
      <c r="AA268" s="31" t="str">
        <f t="shared" si="55"/>
        <v>00</v>
      </c>
      <c r="AB268" s="31">
        <f t="shared" si="56"/>
        <v>0</v>
      </c>
      <c r="AC268" s="129">
        <f t="shared" si="64"/>
        <v>0</v>
      </c>
      <c r="AD268" s="129">
        <f t="shared" si="57"/>
        <v>0</v>
      </c>
      <c r="AE268" s="31">
        <f t="shared" si="58"/>
        <v>0</v>
      </c>
      <c r="AF268" s="31">
        <f t="shared" si="59"/>
        <v>0</v>
      </c>
      <c r="AG268" s="31">
        <f t="shared" si="60"/>
        <v>0</v>
      </c>
      <c r="AH268" s="32" t="str">
        <f t="shared" si="61"/>
        <v>00:00:00</v>
      </c>
      <c r="AI268" s="34">
        <f t="shared" si="62"/>
        <v>0</v>
      </c>
      <c r="XFD268" s="130"/>
    </row>
    <row r="269" spans="1:35 16384:16384" s="30" customFormat="1" ht="15.75" customHeight="1" x14ac:dyDescent="0.15">
      <c r="A269" s="123"/>
      <c r="B269" s="80"/>
      <c r="C269" s="106"/>
      <c r="D269" s="124"/>
      <c r="E269" s="124"/>
      <c r="F269" s="124"/>
      <c r="G269" s="125" t="str">
        <f t="shared" si="63"/>
        <v>00:00:00</v>
      </c>
      <c r="H269" s="124"/>
      <c r="I269" s="80"/>
      <c r="J269" s="80"/>
      <c r="K269" s="109"/>
      <c r="L269" s="110"/>
      <c r="M269" s="126"/>
      <c r="N269" s="110"/>
      <c r="O269" s="127"/>
      <c r="P269" s="128" t="e">
        <f>VLOOKUP(N269,CisacSocietycodes!$A$2:$C$366,2,0)</f>
        <v>#N/A</v>
      </c>
      <c r="Q269" s="120"/>
      <c r="R269" s="31">
        <v>0</v>
      </c>
      <c r="S269" s="32">
        <v>0</v>
      </c>
      <c r="T269" s="32">
        <v>0</v>
      </c>
      <c r="U269" s="31" t="str">
        <f t="shared" si="49"/>
        <v>00</v>
      </c>
      <c r="V269" s="31" t="str">
        <f t="shared" si="50"/>
        <v>00</v>
      </c>
      <c r="W269" s="31" t="str">
        <f t="shared" si="51"/>
        <v>00</v>
      </c>
      <c r="X269" s="33">
        <f t="shared" si="52"/>
        <v>0</v>
      </c>
      <c r="Y269" s="31" t="str">
        <f t="shared" si="53"/>
        <v>00</v>
      </c>
      <c r="Z269" s="31" t="str">
        <f t="shared" si="54"/>
        <v>00</v>
      </c>
      <c r="AA269" s="31" t="str">
        <f t="shared" si="55"/>
        <v>00</v>
      </c>
      <c r="AB269" s="31">
        <f t="shared" si="56"/>
        <v>0</v>
      </c>
      <c r="AC269" s="129">
        <f t="shared" si="64"/>
        <v>0</v>
      </c>
      <c r="AD269" s="129">
        <f t="shared" si="57"/>
        <v>0</v>
      </c>
      <c r="AE269" s="31">
        <f t="shared" si="58"/>
        <v>0</v>
      </c>
      <c r="AF269" s="31">
        <f t="shared" si="59"/>
        <v>0</v>
      </c>
      <c r="AG269" s="31">
        <f t="shared" si="60"/>
        <v>0</v>
      </c>
      <c r="AH269" s="32" t="str">
        <f t="shared" si="61"/>
        <v>00:00:00</v>
      </c>
      <c r="AI269" s="34">
        <f t="shared" si="62"/>
        <v>0</v>
      </c>
      <c r="XFD269" s="130"/>
    </row>
    <row r="270" spans="1:35 16384:16384" s="30" customFormat="1" ht="15.75" customHeight="1" x14ac:dyDescent="0.15">
      <c r="A270" s="123"/>
      <c r="B270" s="80"/>
      <c r="C270" s="106"/>
      <c r="D270" s="124"/>
      <c r="E270" s="124"/>
      <c r="F270" s="124"/>
      <c r="G270" s="125" t="str">
        <f t="shared" si="63"/>
        <v>00:00:00</v>
      </c>
      <c r="H270" s="124"/>
      <c r="I270" s="80"/>
      <c r="J270" s="80"/>
      <c r="K270" s="109"/>
      <c r="L270" s="110"/>
      <c r="M270" s="126"/>
      <c r="N270" s="110"/>
      <c r="O270" s="127"/>
      <c r="P270" s="128" t="e">
        <f>VLOOKUP(N270,CisacSocietycodes!$A$2:$C$366,2,0)</f>
        <v>#N/A</v>
      </c>
      <c r="Q270" s="120"/>
      <c r="R270" s="31">
        <v>0</v>
      </c>
      <c r="S270" s="32">
        <v>0</v>
      </c>
      <c r="T270" s="32">
        <v>0</v>
      </c>
      <c r="U270" s="31" t="str">
        <f t="shared" si="49"/>
        <v>00</v>
      </c>
      <c r="V270" s="31" t="str">
        <f t="shared" si="50"/>
        <v>00</v>
      </c>
      <c r="W270" s="31" t="str">
        <f t="shared" si="51"/>
        <v>00</v>
      </c>
      <c r="X270" s="33">
        <f t="shared" si="52"/>
        <v>0</v>
      </c>
      <c r="Y270" s="31" t="str">
        <f t="shared" si="53"/>
        <v>00</v>
      </c>
      <c r="Z270" s="31" t="str">
        <f t="shared" si="54"/>
        <v>00</v>
      </c>
      <c r="AA270" s="31" t="str">
        <f t="shared" si="55"/>
        <v>00</v>
      </c>
      <c r="AB270" s="31">
        <f t="shared" si="56"/>
        <v>0</v>
      </c>
      <c r="AC270" s="129">
        <f t="shared" si="64"/>
        <v>0</v>
      </c>
      <c r="AD270" s="129">
        <f t="shared" si="57"/>
        <v>0</v>
      </c>
      <c r="AE270" s="31">
        <f t="shared" si="58"/>
        <v>0</v>
      </c>
      <c r="AF270" s="31">
        <f t="shared" si="59"/>
        <v>0</v>
      </c>
      <c r="AG270" s="31">
        <f t="shared" si="60"/>
        <v>0</v>
      </c>
      <c r="AH270" s="32" t="str">
        <f t="shared" si="61"/>
        <v>00:00:00</v>
      </c>
      <c r="AI270" s="34">
        <f t="shared" si="62"/>
        <v>0</v>
      </c>
      <c r="XFD270" s="130"/>
    </row>
    <row r="271" spans="1:35 16384:16384" s="30" customFormat="1" ht="15.75" customHeight="1" x14ac:dyDescent="0.15">
      <c r="A271" s="123"/>
      <c r="B271" s="80"/>
      <c r="C271" s="106"/>
      <c r="D271" s="124"/>
      <c r="E271" s="124"/>
      <c r="F271" s="124"/>
      <c r="G271" s="125" t="str">
        <f t="shared" si="63"/>
        <v>00:00:00</v>
      </c>
      <c r="H271" s="124"/>
      <c r="I271" s="80"/>
      <c r="J271" s="80"/>
      <c r="K271" s="109"/>
      <c r="L271" s="110"/>
      <c r="M271" s="126"/>
      <c r="N271" s="110"/>
      <c r="O271" s="127"/>
      <c r="P271" s="128" t="e">
        <f>VLOOKUP(N271,CisacSocietycodes!$A$2:$C$366,2,0)</f>
        <v>#N/A</v>
      </c>
      <c r="Q271" s="120"/>
      <c r="R271" s="31">
        <v>0</v>
      </c>
      <c r="S271" s="32">
        <v>0</v>
      </c>
      <c r="T271" s="32">
        <v>0</v>
      </c>
      <c r="U271" s="31" t="str">
        <f t="shared" si="49"/>
        <v>00</v>
      </c>
      <c r="V271" s="31" t="str">
        <f t="shared" si="50"/>
        <v>00</v>
      </c>
      <c r="W271" s="31" t="str">
        <f t="shared" si="51"/>
        <v>00</v>
      </c>
      <c r="X271" s="33">
        <f t="shared" si="52"/>
        <v>0</v>
      </c>
      <c r="Y271" s="31" t="str">
        <f t="shared" si="53"/>
        <v>00</v>
      </c>
      <c r="Z271" s="31" t="str">
        <f t="shared" si="54"/>
        <v>00</v>
      </c>
      <c r="AA271" s="31" t="str">
        <f t="shared" si="55"/>
        <v>00</v>
      </c>
      <c r="AB271" s="31">
        <f t="shared" si="56"/>
        <v>0</v>
      </c>
      <c r="AC271" s="129">
        <f t="shared" si="64"/>
        <v>0</v>
      </c>
      <c r="AD271" s="129">
        <f t="shared" si="57"/>
        <v>0</v>
      </c>
      <c r="AE271" s="31">
        <f t="shared" si="58"/>
        <v>0</v>
      </c>
      <c r="AF271" s="31">
        <f t="shared" si="59"/>
        <v>0</v>
      </c>
      <c r="AG271" s="31">
        <f t="shared" si="60"/>
        <v>0</v>
      </c>
      <c r="AH271" s="32" t="str">
        <f t="shared" si="61"/>
        <v>00:00:00</v>
      </c>
      <c r="AI271" s="34">
        <f t="shared" si="62"/>
        <v>0</v>
      </c>
      <c r="XFD271" s="130"/>
    </row>
    <row r="272" spans="1:35 16384:16384" s="30" customFormat="1" ht="15.75" customHeight="1" x14ac:dyDescent="0.15">
      <c r="A272" s="123"/>
      <c r="B272" s="80"/>
      <c r="C272" s="106"/>
      <c r="D272" s="124"/>
      <c r="E272" s="124"/>
      <c r="F272" s="124"/>
      <c r="G272" s="125" t="str">
        <f t="shared" si="63"/>
        <v>00:00:00</v>
      </c>
      <c r="H272" s="124"/>
      <c r="I272" s="80"/>
      <c r="J272" s="80"/>
      <c r="K272" s="109"/>
      <c r="L272" s="110"/>
      <c r="M272" s="126"/>
      <c r="N272" s="110"/>
      <c r="O272" s="127"/>
      <c r="P272" s="128" t="e">
        <f>VLOOKUP(N272,CisacSocietycodes!$A$2:$C$366,2,0)</f>
        <v>#N/A</v>
      </c>
      <c r="Q272" s="120"/>
      <c r="R272" s="31">
        <v>0</v>
      </c>
      <c r="S272" s="32">
        <v>0</v>
      </c>
      <c r="T272" s="32">
        <v>0</v>
      </c>
      <c r="U272" s="31" t="str">
        <f t="shared" si="49"/>
        <v>00</v>
      </c>
      <c r="V272" s="31" t="str">
        <f t="shared" si="50"/>
        <v>00</v>
      </c>
      <c r="W272" s="31" t="str">
        <f t="shared" si="51"/>
        <v>00</v>
      </c>
      <c r="X272" s="33">
        <f t="shared" si="52"/>
        <v>0</v>
      </c>
      <c r="Y272" s="31" t="str">
        <f t="shared" si="53"/>
        <v>00</v>
      </c>
      <c r="Z272" s="31" t="str">
        <f t="shared" si="54"/>
        <v>00</v>
      </c>
      <c r="AA272" s="31" t="str">
        <f t="shared" si="55"/>
        <v>00</v>
      </c>
      <c r="AB272" s="31">
        <f t="shared" si="56"/>
        <v>0</v>
      </c>
      <c r="AC272" s="129">
        <f t="shared" si="64"/>
        <v>0</v>
      </c>
      <c r="AD272" s="129">
        <f t="shared" si="57"/>
        <v>0</v>
      </c>
      <c r="AE272" s="31">
        <f t="shared" si="58"/>
        <v>0</v>
      </c>
      <c r="AF272" s="31">
        <f t="shared" si="59"/>
        <v>0</v>
      </c>
      <c r="AG272" s="31">
        <f t="shared" si="60"/>
        <v>0</v>
      </c>
      <c r="AH272" s="32" t="str">
        <f t="shared" si="61"/>
        <v>00:00:00</v>
      </c>
      <c r="AI272" s="34">
        <f t="shared" si="62"/>
        <v>0</v>
      </c>
      <c r="XFD272" s="130"/>
    </row>
    <row r="273" spans="1:35 16384:16384" s="30" customFormat="1" ht="15.75" customHeight="1" x14ac:dyDescent="0.15">
      <c r="A273" s="123"/>
      <c r="B273" s="80"/>
      <c r="C273" s="106"/>
      <c r="D273" s="124"/>
      <c r="E273" s="124"/>
      <c r="F273" s="124"/>
      <c r="G273" s="125" t="str">
        <f t="shared" si="63"/>
        <v>00:00:00</v>
      </c>
      <c r="H273" s="124"/>
      <c r="I273" s="80"/>
      <c r="J273" s="80"/>
      <c r="K273" s="109"/>
      <c r="L273" s="110"/>
      <c r="M273" s="126"/>
      <c r="N273" s="110"/>
      <c r="O273" s="127"/>
      <c r="P273" s="128" t="e">
        <f>VLOOKUP(N273,CisacSocietycodes!$A$2:$C$366,2,0)</f>
        <v>#N/A</v>
      </c>
      <c r="Q273" s="120"/>
      <c r="R273" s="31">
        <v>0</v>
      </c>
      <c r="S273" s="32">
        <v>0</v>
      </c>
      <c r="T273" s="32">
        <v>0</v>
      </c>
      <c r="U273" s="31" t="str">
        <f t="shared" si="49"/>
        <v>00</v>
      </c>
      <c r="V273" s="31" t="str">
        <f t="shared" si="50"/>
        <v>00</v>
      </c>
      <c r="W273" s="31" t="str">
        <f t="shared" si="51"/>
        <v>00</v>
      </c>
      <c r="X273" s="33">
        <f t="shared" si="52"/>
        <v>0</v>
      </c>
      <c r="Y273" s="31" t="str">
        <f t="shared" si="53"/>
        <v>00</v>
      </c>
      <c r="Z273" s="31" t="str">
        <f t="shared" si="54"/>
        <v>00</v>
      </c>
      <c r="AA273" s="31" t="str">
        <f t="shared" si="55"/>
        <v>00</v>
      </c>
      <c r="AB273" s="31">
        <f t="shared" si="56"/>
        <v>0</v>
      </c>
      <c r="AC273" s="129">
        <f t="shared" si="64"/>
        <v>0</v>
      </c>
      <c r="AD273" s="129">
        <f t="shared" si="57"/>
        <v>0</v>
      </c>
      <c r="AE273" s="31">
        <f t="shared" si="58"/>
        <v>0</v>
      </c>
      <c r="AF273" s="31">
        <f t="shared" si="59"/>
        <v>0</v>
      </c>
      <c r="AG273" s="31">
        <f t="shared" si="60"/>
        <v>0</v>
      </c>
      <c r="AH273" s="32" t="str">
        <f t="shared" si="61"/>
        <v>00:00:00</v>
      </c>
      <c r="AI273" s="34">
        <f t="shared" si="62"/>
        <v>0</v>
      </c>
      <c r="XFD273" s="130"/>
    </row>
    <row r="274" spans="1:35 16384:16384" s="30" customFormat="1" ht="15.75" customHeight="1" x14ac:dyDescent="0.15">
      <c r="A274" s="123"/>
      <c r="B274" s="80"/>
      <c r="C274" s="106"/>
      <c r="D274" s="124"/>
      <c r="E274" s="124"/>
      <c r="F274" s="124"/>
      <c r="G274" s="125" t="str">
        <f t="shared" si="63"/>
        <v>00:00:00</v>
      </c>
      <c r="H274" s="124"/>
      <c r="I274" s="80"/>
      <c r="J274" s="80"/>
      <c r="K274" s="109"/>
      <c r="L274" s="110"/>
      <c r="M274" s="126"/>
      <c r="N274" s="110"/>
      <c r="O274" s="127"/>
      <c r="P274" s="128" t="e">
        <f>VLOOKUP(N274,CisacSocietycodes!$A$2:$C$366,2,0)</f>
        <v>#N/A</v>
      </c>
      <c r="Q274" s="120"/>
      <c r="R274" s="31">
        <v>0</v>
      </c>
      <c r="S274" s="32">
        <v>0</v>
      </c>
      <c r="T274" s="32">
        <v>0</v>
      </c>
      <c r="U274" s="31" t="str">
        <f t="shared" si="49"/>
        <v>00</v>
      </c>
      <c r="V274" s="31" t="str">
        <f t="shared" si="50"/>
        <v>00</v>
      </c>
      <c r="W274" s="31" t="str">
        <f t="shared" si="51"/>
        <v>00</v>
      </c>
      <c r="X274" s="33">
        <f t="shared" si="52"/>
        <v>0</v>
      </c>
      <c r="Y274" s="31" t="str">
        <f t="shared" si="53"/>
        <v>00</v>
      </c>
      <c r="Z274" s="31" t="str">
        <f t="shared" si="54"/>
        <v>00</v>
      </c>
      <c r="AA274" s="31" t="str">
        <f t="shared" si="55"/>
        <v>00</v>
      </c>
      <c r="AB274" s="31">
        <f t="shared" si="56"/>
        <v>0</v>
      </c>
      <c r="AC274" s="129">
        <f t="shared" si="64"/>
        <v>0</v>
      </c>
      <c r="AD274" s="129">
        <f t="shared" si="57"/>
        <v>0</v>
      </c>
      <c r="AE274" s="31">
        <f t="shared" si="58"/>
        <v>0</v>
      </c>
      <c r="AF274" s="31">
        <f t="shared" si="59"/>
        <v>0</v>
      </c>
      <c r="AG274" s="31">
        <f t="shared" si="60"/>
        <v>0</v>
      </c>
      <c r="AH274" s="32" t="str">
        <f t="shared" si="61"/>
        <v>00:00:00</v>
      </c>
      <c r="AI274" s="34">
        <f t="shared" si="62"/>
        <v>0</v>
      </c>
      <c r="XFD274" s="130"/>
    </row>
    <row r="275" spans="1:35 16384:16384" s="30" customFormat="1" ht="15.75" customHeight="1" x14ac:dyDescent="0.15">
      <c r="A275" s="123"/>
      <c r="B275" s="80"/>
      <c r="C275" s="106"/>
      <c r="D275" s="124"/>
      <c r="E275" s="124"/>
      <c r="F275" s="124"/>
      <c r="G275" s="125" t="str">
        <f t="shared" si="63"/>
        <v>00:00:00</v>
      </c>
      <c r="H275" s="124"/>
      <c r="I275" s="80"/>
      <c r="J275" s="80"/>
      <c r="K275" s="109"/>
      <c r="L275" s="110"/>
      <c r="M275" s="126"/>
      <c r="N275" s="110"/>
      <c r="O275" s="127"/>
      <c r="P275" s="128" t="e">
        <f>VLOOKUP(N275,CisacSocietycodes!$A$2:$C$366,2,0)</f>
        <v>#N/A</v>
      </c>
      <c r="Q275" s="120"/>
      <c r="R275" s="31">
        <v>0</v>
      </c>
      <c r="S275" s="32">
        <v>0</v>
      </c>
      <c r="T275" s="32">
        <v>0</v>
      </c>
      <c r="U275" s="31" t="str">
        <f t="shared" si="49"/>
        <v>00</v>
      </c>
      <c r="V275" s="31" t="str">
        <f t="shared" si="50"/>
        <v>00</v>
      </c>
      <c r="W275" s="31" t="str">
        <f t="shared" si="51"/>
        <v>00</v>
      </c>
      <c r="X275" s="33">
        <f t="shared" si="52"/>
        <v>0</v>
      </c>
      <c r="Y275" s="31" t="str">
        <f t="shared" si="53"/>
        <v>00</v>
      </c>
      <c r="Z275" s="31" t="str">
        <f t="shared" si="54"/>
        <v>00</v>
      </c>
      <c r="AA275" s="31" t="str">
        <f t="shared" si="55"/>
        <v>00</v>
      </c>
      <c r="AB275" s="31">
        <f t="shared" si="56"/>
        <v>0</v>
      </c>
      <c r="AC275" s="129">
        <f t="shared" si="64"/>
        <v>0</v>
      </c>
      <c r="AD275" s="129">
        <f t="shared" si="57"/>
        <v>0</v>
      </c>
      <c r="AE275" s="31">
        <f t="shared" si="58"/>
        <v>0</v>
      </c>
      <c r="AF275" s="31">
        <f t="shared" si="59"/>
        <v>0</v>
      </c>
      <c r="AG275" s="31">
        <f t="shared" si="60"/>
        <v>0</v>
      </c>
      <c r="AH275" s="32" t="str">
        <f t="shared" si="61"/>
        <v>00:00:00</v>
      </c>
      <c r="AI275" s="34">
        <f t="shared" si="62"/>
        <v>0</v>
      </c>
      <c r="XFD275" s="130"/>
    </row>
    <row r="276" spans="1:35 16384:16384" s="30" customFormat="1" ht="15.75" customHeight="1" x14ac:dyDescent="0.15">
      <c r="A276" s="123"/>
      <c r="B276" s="80"/>
      <c r="C276" s="106"/>
      <c r="D276" s="124"/>
      <c r="E276" s="124"/>
      <c r="F276" s="124"/>
      <c r="G276" s="125" t="str">
        <f t="shared" si="63"/>
        <v>00:00:00</v>
      </c>
      <c r="H276" s="124"/>
      <c r="I276" s="80"/>
      <c r="J276" s="80"/>
      <c r="K276" s="109"/>
      <c r="L276" s="110"/>
      <c r="M276" s="126"/>
      <c r="N276" s="110"/>
      <c r="O276" s="127"/>
      <c r="P276" s="128" t="e">
        <f>VLOOKUP(N276,CisacSocietycodes!$A$2:$C$366,2,0)</f>
        <v>#N/A</v>
      </c>
      <c r="Q276" s="120"/>
      <c r="R276" s="31">
        <v>0</v>
      </c>
      <c r="S276" s="32">
        <v>0</v>
      </c>
      <c r="T276" s="32">
        <v>0</v>
      </c>
      <c r="U276" s="31" t="str">
        <f t="shared" si="49"/>
        <v>00</v>
      </c>
      <c r="V276" s="31" t="str">
        <f t="shared" si="50"/>
        <v>00</v>
      </c>
      <c r="W276" s="31" t="str">
        <f t="shared" si="51"/>
        <v>00</v>
      </c>
      <c r="X276" s="33">
        <f t="shared" si="52"/>
        <v>0</v>
      </c>
      <c r="Y276" s="31" t="str">
        <f t="shared" si="53"/>
        <v>00</v>
      </c>
      <c r="Z276" s="31" t="str">
        <f t="shared" si="54"/>
        <v>00</v>
      </c>
      <c r="AA276" s="31" t="str">
        <f t="shared" si="55"/>
        <v>00</v>
      </c>
      <c r="AB276" s="31">
        <f t="shared" si="56"/>
        <v>0</v>
      </c>
      <c r="AC276" s="129">
        <f t="shared" si="64"/>
        <v>0</v>
      </c>
      <c r="AD276" s="129">
        <f t="shared" si="57"/>
        <v>0</v>
      </c>
      <c r="AE276" s="31">
        <f t="shared" si="58"/>
        <v>0</v>
      </c>
      <c r="AF276" s="31">
        <f t="shared" si="59"/>
        <v>0</v>
      </c>
      <c r="AG276" s="31">
        <f t="shared" si="60"/>
        <v>0</v>
      </c>
      <c r="AH276" s="32" t="str">
        <f t="shared" si="61"/>
        <v>00:00:00</v>
      </c>
      <c r="AI276" s="34">
        <f t="shared" si="62"/>
        <v>0</v>
      </c>
      <c r="XFD276" s="130"/>
    </row>
    <row r="277" spans="1:35 16384:16384" s="30" customFormat="1" ht="15.75" customHeight="1" x14ac:dyDescent="0.15">
      <c r="A277" s="123"/>
      <c r="B277" s="80"/>
      <c r="C277" s="106"/>
      <c r="D277" s="124"/>
      <c r="E277" s="124"/>
      <c r="F277" s="124"/>
      <c r="G277" s="125" t="str">
        <f t="shared" si="63"/>
        <v>00:00:00</v>
      </c>
      <c r="H277" s="124"/>
      <c r="I277" s="80"/>
      <c r="J277" s="80"/>
      <c r="K277" s="109"/>
      <c r="L277" s="110"/>
      <c r="M277" s="126"/>
      <c r="N277" s="110"/>
      <c r="O277" s="127"/>
      <c r="P277" s="128" t="e">
        <f>VLOOKUP(N277,CisacSocietycodes!$A$2:$C$366,2,0)</f>
        <v>#N/A</v>
      </c>
      <c r="Q277" s="120"/>
      <c r="R277" s="31">
        <v>0</v>
      </c>
      <c r="S277" s="32">
        <v>0</v>
      </c>
      <c r="T277" s="32">
        <v>0</v>
      </c>
      <c r="U277" s="31" t="str">
        <f t="shared" si="49"/>
        <v>00</v>
      </c>
      <c r="V277" s="31" t="str">
        <f t="shared" si="50"/>
        <v>00</v>
      </c>
      <c r="W277" s="31" t="str">
        <f t="shared" si="51"/>
        <v>00</v>
      </c>
      <c r="X277" s="33">
        <f t="shared" si="52"/>
        <v>0</v>
      </c>
      <c r="Y277" s="31" t="str">
        <f t="shared" si="53"/>
        <v>00</v>
      </c>
      <c r="Z277" s="31" t="str">
        <f t="shared" si="54"/>
        <v>00</v>
      </c>
      <c r="AA277" s="31" t="str">
        <f t="shared" si="55"/>
        <v>00</v>
      </c>
      <c r="AB277" s="31">
        <f t="shared" si="56"/>
        <v>0</v>
      </c>
      <c r="AC277" s="129">
        <f t="shared" si="64"/>
        <v>0</v>
      </c>
      <c r="AD277" s="129">
        <f t="shared" si="57"/>
        <v>0</v>
      </c>
      <c r="AE277" s="31">
        <f t="shared" si="58"/>
        <v>0</v>
      </c>
      <c r="AF277" s="31">
        <f t="shared" si="59"/>
        <v>0</v>
      </c>
      <c r="AG277" s="31">
        <f t="shared" si="60"/>
        <v>0</v>
      </c>
      <c r="AH277" s="32" t="str">
        <f t="shared" si="61"/>
        <v>00:00:00</v>
      </c>
      <c r="AI277" s="34">
        <f t="shared" si="62"/>
        <v>0</v>
      </c>
      <c r="XFD277" s="130"/>
    </row>
    <row r="278" spans="1:35 16384:16384" s="30" customFormat="1" ht="15.75" customHeight="1" x14ac:dyDescent="0.15">
      <c r="A278" s="123"/>
      <c r="B278" s="80"/>
      <c r="C278" s="106"/>
      <c r="D278" s="124"/>
      <c r="E278" s="124"/>
      <c r="F278" s="124"/>
      <c r="G278" s="125" t="str">
        <f t="shared" si="63"/>
        <v>00:00:00</v>
      </c>
      <c r="H278" s="124"/>
      <c r="I278" s="80"/>
      <c r="J278" s="80"/>
      <c r="K278" s="109"/>
      <c r="L278" s="110"/>
      <c r="M278" s="126"/>
      <c r="N278" s="110"/>
      <c r="O278" s="127"/>
      <c r="P278" s="128" t="e">
        <f>VLOOKUP(N278,CisacSocietycodes!$A$2:$C$366,2,0)</f>
        <v>#N/A</v>
      </c>
      <c r="Q278" s="120"/>
      <c r="R278" s="31">
        <v>0</v>
      </c>
      <c r="S278" s="32">
        <v>0</v>
      </c>
      <c r="T278" s="32">
        <v>0</v>
      </c>
      <c r="U278" s="31" t="str">
        <f t="shared" ref="U278:U341" si="65" xml:space="preserve"> LEFT((TEXT(AC278, "000000")), 2)</f>
        <v>00</v>
      </c>
      <c r="V278" s="31" t="str">
        <f t="shared" ref="V278:V341" si="66" xml:space="preserve"> RIGHT(LEFT((TEXT(AC278, "000000")), 4), 2)</f>
        <v>00</v>
      </c>
      <c r="W278" s="31" t="str">
        <f t="shared" ref="W278:W341" si="67" xml:space="preserve"> TEXT((ROUND(RIGHT((TEXT(AC278, "000000")), 2), 2)), "00")</f>
        <v>00</v>
      </c>
      <c r="X278" s="33">
        <f t="shared" ref="X278:X341" si="68">((Y278 * 3600) + (Z278 * 60 )+( AA278 )) - ((U278 * 3600) + (V278 * 60 )+( W278 ))</f>
        <v>0</v>
      </c>
      <c r="Y278" s="31" t="str">
        <f t="shared" ref="Y278:Y341" si="69" xml:space="preserve"> LEFT((TEXT(AD278, "000000")), 2)</f>
        <v>00</v>
      </c>
      <c r="Z278" s="31" t="str">
        <f t="shared" ref="Z278:Z341" si="70" xml:space="preserve"> RIGHT(LEFT((TEXT(AD278, "000000")), 4), 2)</f>
        <v>00</v>
      </c>
      <c r="AA278" s="31" t="str">
        <f t="shared" ref="AA278:AA341" si="71" xml:space="preserve"> TEXT((ROUND(RIGHT((TEXT(AD278, "000000")), 2), 2)), "00")</f>
        <v>00</v>
      </c>
      <c r="AB278" s="31">
        <f t="shared" ref="AB278:AB341" si="72">(Y278 * 3600) + (Z278 * 60 )+( AA278 )</f>
        <v>0</v>
      </c>
      <c r="AC278" s="129">
        <f t="shared" si="64"/>
        <v>0</v>
      </c>
      <c r="AD278" s="129">
        <f t="shared" ref="AD278:AD341" si="73">IF(F278&lt;&gt;"",F278,E278)</f>
        <v>0</v>
      </c>
      <c r="AE278" s="31">
        <f t="shared" ref="AE278:AE341" si="74" xml:space="preserve"> ROUNDDOWN((X278/ 3600), 0)</f>
        <v>0</v>
      </c>
      <c r="AF278" s="31">
        <f t="shared" ref="AF278:AF341" si="75">ROUNDDOWN((((X278 / 3600) - AE278) * 60), 0)</f>
        <v>0</v>
      </c>
      <c r="AG278" s="31">
        <f t="shared" ref="AG278:AG341" si="76" xml:space="preserve"> ((X278) / 60) - (TEXT(ROUNDDOWN((X278 / 60), 0), "00"))</f>
        <v>0</v>
      </c>
      <c r="AH278" s="32" t="str">
        <f t="shared" ref="AH278:AH341" si="77" xml:space="preserve"> (TEXT(AE278, "00")) &amp; ":" &amp;  (TEXT(AF278, "00")) &amp; ":" &amp;  (TEXT((AG278) * 60, "00"))</f>
        <v>00:00:00</v>
      </c>
      <c r="AI278" s="34">
        <f t="shared" ref="AI278:AI341" si="78">X278</f>
        <v>0</v>
      </c>
      <c r="XFD278" s="130"/>
    </row>
    <row r="279" spans="1:35 16384:16384" s="30" customFormat="1" ht="15.75" customHeight="1" x14ac:dyDescent="0.15">
      <c r="A279" s="123"/>
      <c r="B279" s="80"/>
      <c r="C279" s="106"/>
      <c r="D279" s="124"/>
      <c r="E279" s="124"/>
      <c r="F279" s="124"/>
      <c r="G279" s="125" t="str">
        <f t="shared" ref="G279:G342" si="79">IF(X279&lt;&gt;"",AH279,0)</f>
        <v>00:00:00</v>
      </c>
      <c r="H279" s="124"/>
      <c r="I279" s="80"/>
      <c r="J279" s="80"/>
      <c r="K279" s="109"/>
      <c r="L279" s="110"/>
      <c r="M279" s="126"/>
      <c r="N279" s="110"/>
      <c r="O279" s="127"/>
      <c r="P279" s="128" t="e">
        <f>VLOOKUP(N279,CisacSocietycodes!$A$2:$C$366,2,0)</f>
        <v>#N/A</v>
      </c>
      <c r="Q279" s="120"/>
      <c r="R279" s="31">
        <v>0</v>
      </c>
      <c r="S279" s="32">
        <v>0</v>
      </c>
      <c r="T279" s="32">
        <v>0</v>
      </c>
      <c r="U279" s="31" t="str">
        <f t="shared" si="65"/>
        <v>00</v>
      </c>
      <c r="V279" s="31" t="str">
        <f t="shared" si="66"/>
        <v>00</v>
      </c>
      <c r="W279" s="31" t="str">
        <f t="shared" si="67"/>
        <v>00</v>
      </c>
      <c r="X279" s="33">
        <f t="shared" si="68"/>
        <v>0</v>
      </c>
      <c r="Y279" s="31" t="str">
        <f t="shared" si="69"/>
        <v>00</v>
      </c>
      <c r="Z279" s="31" t="str">
        <f t="shared" si="70"/>
        <v>00</v>
      </c>
      <c r="AA279" s="31" t="str">
        <f t="shared" si="71"/>
        <v>00</v>
      </c>
      <c r="AB279" s="31">
        <f t="shared" si="72"/>
        <v>0</v>
      </c>
      <c r="AC279" s="129">
        <f t="shared" ref="AC279:AC342" si="80">IF(F279&lt;&gt;"",0,D279)</f>
        <v>0</v>
      </c>
      <c r="AD279" s="129">
        <f t="shared" si="73"/>
        <v>0</v>
      </c>
      <c r="AE279" s="31">
        <f t="shared" si="74"/>
        <v>0</v>
      </c>
      <c r="AF279" s="31">
        <f t="shared" si="75"/>
        <v>0</v>
      </c>
      <c r="AG279" s="31">
        <f t="shared" si="76"/>
        <v>0</v>
      </c>
      <c r="AH279" s="32" t="str">
        <f t="shared" si="77"/>
        <v>00:00:00</v>
      </c>
      <c r="AI279" s="34">
        <f t="shared" si="78"/>
        <v>0</v>
      </c>
      <c r="XFD279" s="130"/>
    </row>
    <row r="280" spans="1:35 16384:16384" s="30" customFormat="1" ht="15.75" customHeight="1" x14ac:dyDescent="0.15">
      <c r="A280" s="123"/>
      <c r="B280" s="80"/>
      <c r="C280" s="106"/>
      <c r="D280" s="124"/>
      <c r="E280" s="124"/>
      <c r="F280" s="124"/>
      <c r="G280" s="125" t="str">
        <f t="shared" si="79"/>
        <v>00:00:00</v>
      </c>
      <c r="H280" s="124"/>
      <c r="I280" s="80"/>
      <c r="J280" s="80"/>
      <c r="K280" s="109"/>
      <c r="L280" s="110"/>
      <c r="M280" s="126"/>
      <c r="N280" s="110"/>
      <c r="O280" s="127"/>
      <c r="P280" s="128" t="e">
        <f>VLOOKUP(N280,CisacSocietycodes!$A$2:$C$366,2,0)</f>
        <v>#N/A</v>
      </c>
      <c r="Q280" s="120"/>
      <c r="R280" s="31">
        <v>0</v>
      </c>
      <c r="S280" s="32">
        <v>0</v>
      </c>
      <c r="T280" s="32">
        <v>0</v>
      </c>
      <c r="U280" s="31" t="str">
        <f t="shared" si="65"/>
        <v>00</v>
      </c>
      <c r="V280" s="31" t="str">
        <f t="shared" si="66"/>
        <v>00</v>
      </c>
      <c r="W280" s="31" t="str">
        <f t="shared" si="67"/>
        <v>00</v>
      </c>
      <c r="X280" s="33">
        <f t="shared" si="68"/>
        <v>0</v>
      </c>
      <c r="Y280" s="31" t="str">
        <f t="shared" si="69"/>
        <v>00</v>
      </c>
      <c r="Z280" s="31" t="str">
        <f t="shared" si="70"/>
        <v>00</v>
      </c>
      <c r="AA280" s="31" t="str">
        <f t="shared" si="71"/>
        <v>00</v>
      </c>
      <c r="AB280" s="31">
        <f t="shared" si="72"/>
        <v>0</v>
      </c>
      <c r="AC280" s="129">
        <f t="shared" si="80"/>
        <v>0</v>
      </c>
      <c r="AD280" s="129">
        <f t="shared" si="73"/>
        <v>0</v>
      </c>
      <c r="AE280" s="31">
        <f t="shared" si="74"/>
        <v>0</v>
      </c>
      <c r="AF280" s="31">
        <f t="shared" si="75"/>
        <v>0</v>
      </c>
      <c r="AG280" s="31">
        <f t="shared" si="76"/>
        <v>0</v>
      </c>
      <c r="AH280" s="32" t="str">
        <f t="shared" si="77"/>
        <v>00:00:00</v>
      </c>
      <c r="AI280" s="34">
        <f t="shared" si="78"/>
        <v>0</v>
      </c>
      <c r="XFD280" s="130"/>
    </row>
    <row r="281" spans="1:35 16384:16384" s="30" customFormat="1" ht="15.75" customHeight="1" x14ac:dyDescent="0.15">
      <c r="A281" s="123"/>
      <c r="B281" s="80"/>
      <c r="C281" s="106"/>
      <c r="D281" s="124"/>
      <c r="E281" s="124"/>
      <c r="F281" s="124"/>
      <c r="G281" s="125" t="str">
        <f t="shared" si="79"/>
        <v>00:00:00</v>
      </c>
      <c r="H281" s="124"/>
      <c r="I281" s="80"/>
      <c r="J281" s="80"/>
      <c r="K281" s="109"/>
      <c r="L281" s="110"/>
      <c r="M281" s="126"/>
      <c r="N281" s="110"/>
      <c r="O281" s="127"/>
      <c r="P281" s="128" t="e">
        <f>VLOOKUP(N281,CisacSocietycodes!$A$2:$C$366,2,0)</f>
        <v>#N/A</v>
      </c>
      <c r="Q281" s="120"/>
      <c r="R281" s="31">
        <v>0</v>
      </c>
      <c r="S281" s="32">
        <v>0</v>
      </c>
      <c r="T281" s="32">
        <v>0</v>
      </c>
      <c r="U281" s="31" t="str">
        <f t="shared" si="65"/>
        <v>00</v>
      </c>
      <c r="V281" s="31" t="str">
        <f t="shared" si="66"/>
        <v>00</v>
      </c>
      <c r="W281" s="31" t="str">
        <f t="shared" si="67"/>
        <v>00</v>
      </c>
      <c r="X281" s="33">
        <f t="shared" si="68"/>
        <v>0</v>
      </c>
      <c r="Y281" s="31" t="str">
        <f t="shared" si="69"/>
        <v>00</v>
      </c>
      <c r="Z281" s="31" t="str">
        <f t="shared" si="70"/>
        <v>00</v>
      </c>
      <c r="AA281" s="31" t="str">
        <f t="shared" si="71"/>
        <v>00</v>
      </c>
      <c r="AB281" s="31">
        <f t="shared" si="72"/>
        <v>0</v>
      </c>
      <c r="AC281" s="129">
        <f t="shared" si="80"/>
        <v>0</v>
      </c>
      <c r="AD281" s="129">
        <f t="shared" si="73"/>
        <v>0</v>
      </c>
      <c r="AE281" s="31">
        <f t="shared" si="74"/>
        <v>0</v>
      </c>
      <c r="AF281" s="31">
        <f t="shared" si="75"/>
        <v>0</v>
      </c>
      <c r="AG281" s="31">
        <f t="shared" si="76"/>
        <v>0</v>
      </c>
      <c r="AH281" s="32" t="str">
        <f t="shared" si="77"/>
        <v>00:00:00</v>
      </c>
      <c r="AI281" s="34">
        <f t="shared" si="78"/>
        <v>0</v>
      </c>
      <c r="XFD281" s="130"/>
    </row>
    <row r="282" spans="1:35 16384:16384" s="30" customFormat="1" ht="15.75" customHeight="1" x14ac:dyDescent="0.15">
      <c r="A282" s="123"/>
      <c r="B282" s="80"/>
      <c r="C282" s="106"/>
      <c r="D282" s="124"/>
      <c r="E282" s="124"/>
      <c r="F282" s="124"/>
      <c r="G282" s="125" t="str">
        <f t="shared" si="79"/>
        <v>00:00:00</v>
      </c>
      <c r="H282" s="124"/>
      <c r="I282" s="80"/>
      <c r="J282" s="80"/>
      <c r="K282" s="109"/>
      <c r="L282" s="110"/>
      <c r="M282" s="126"/>
      <c r="N282" s="110"/>
      <c r="O282" s="127"/>
      <c r="P282" s="128" t="e">
        <f>VLOOKUP(N282,CisacSocietycodes!$A$2:$C$366,2,0)</f>
        <v>#N/A</v>
      </c>
      <c r="Q282" s="120"/>
      <c r="R282" s="31">
        <v>0</v>
      </c>
      <c r="S282" s="32">
        <v>0</v>
      </c>
      <c r="T282" s="32">
        <v>0</v>
      </c>
      <c r="U282" s="31" t="str">
        <f t="shared" si="65"/>
        <v>00</v>
      </c>
      <c r="V282" s="31" t="str">
        <f t="shared" si="66"/>
        <v>00</v>
      </c>
      <c r="W282" s="31" t="str">
        <f t="shared" si="67"/>
        <v>00</v>
      </c>
      <c r="X282" s="33">
        <f t="shared" si="68"/>
        <v>0</v>
      </c>
      <c r="Y282" s="31" t="str">
        <f t="shared" si="69"/>
        <v>00</v>
      </c>
      <c r="Z282" s="31" t="str">
        <f t="shared" si="70"/>
        <v>00</v>
      </c>
      <c r="AA282" s="31" t="str">
        <f t="shared" si="71"/>
        <v>00</v>
      </c>
      <c r="AB282" s="31">
        <f t="shared" si="72"/>
        <v>0</v>
      </c>
      <c r="AC282" s="129">
        <f t="shared" si="80"/>
        <v>0</v>
      </c>
      <c r="AD282" s="129">
        <f t="shared" si="73"/>
        <v>0</v>
      </c>
      <c r="AE282" s="31">
        <f t="shared" si="74"/>
        <v>0</v>
      </c>
      <c r="AF282" s="31">
        <f t="shared" si="75"/>
        <v>0</v>
      </c>
      <c r="AG282" s="31">
        <f t="shared" si="76"/>
        <v>0</v>
      </c>
      <c r="AH282" s="32" t="str">
        <f t="shared" si="77"/>
        <v>00:00:00</v>
      </c>
      <c r="AI282" s="34">
        <f t="shared" si="78"/>
        <v>0</v>
      </c>
      <c r="XFD282" s="130"/>
    </row>
    <row r="283" spans="1:35 16384:16384" s="30" customFormat="1" ht="15.75" customHeight="1" x14ac:dyDescent="0.15">
      <c r="A283" s="123"/>
      <c r="B283" s="80"/>
      <c r="C283" s="106"/>
      <c r="D283" s="124"/>
      <c r="E283" s="124"/>
      <c r="F283" s="124"/>
      <c r="G283" s="125" t="str">
        <f t="shared" si="79"/>
        <v>00:00:00</v>
      </c>
      <c r="H283" s="124"/>
      <c r="I283" s="80"/>
      <c r="J283" s="80"/>
      <c r="K283" s="109"/>
      <c r="L283" s="110"/>
      <c r="M283" s="126"/>
      <c r="N283" s="110"/>
      <c r="O283" s="127"/>
      <c r="P283" s="128" t="e">
        <f>VLOOKUP(N283,CisacSocietycodes!$A$2:$C$366,2,0)</f>
        <v>#N/A</v>
      </c>
      <c r="Q283" s="120"/>
      <c r="R283" s="31">
        <v>0</v>
      </c>
      <c r="S283" s="32">
        <v>0</v>
      </c>
      <c r="T283" s="32">
        <v>0</v>
      </c>
      <c r="U283" s="31" t="str">
        <f t="shared" si="65"/>
        <v>00</v>
      </c>
      <c r="V283" s="31" t="str">
        <f t="shared" si="66"/>
        <v>00</v>
      </c>
      <c r="W283" s="31" t="str">
        <f t="shared" si="67"/>
        <v>00</v>
      </c>
      <c r="X283" s="33">
        <f t="shared" si="68"/>
        <v>0</v>
      </c>
      <c r="Y283" s="31" t="str">
        <f t="shared" si="69"/>
        <v>00</v>
      </c>
      <c r="Z283" s="31" t="str">
        <f t="shared" si="70"/>
        <v>00</v>
      </c>
      <c r="AA283" s="31" t="str">
        <f t="shared" si="71"/>
        <v>00</v>
      </c>
      <c r="AB283" s="31">
        <f t="shared" si="72"/>
        <v>0</v>
      </c>
      <c r="AC283" s="129">
        <f t="shared" si="80"/>
        <v>0</v>
      </c>
      <c r="AD283" s="129">
        <f t="shared" si="73"/>
        <v>0</v>
      </c>
      <c r="AE283" s="31">
        <f t="shared" si="74"/>
        <v>0</v>
      </c>
      <c r="AF283" s="31">
        <f t="shared" si="75"/>
        <v>0</v>
      </c>
      <c r="AG283" s="31">
        <f t="shared" si="76"/>
        <v>0</v>
      </c>
      <c r="AH283" s="32" t="str">
        <f t="shared" si="77"/>
        <v>00:00:00</v>
      </c>
      <c r="AI283" s="34">
        <f t="shared" si="78"/>
        <v>0</v>
      </c>
      <c r="XFD283" s="130"/>
    </row>
    <row r="284" spans="1:35 16384:16384" s="30" customFormat="1" ht="15.75" customHeight="1" x14ac:dyDescent="0.15">
      <c r="A284" s="123"/>
      <c r="B284" s="80"/>
      <c r="C284" s="106"/>
      <c r="D284" s="124"/>
      <c r="E284" s="124"/>
      <c r="F284" s="124"/>
      <c r="G284" s="125" t="str">
        <f t="shared" si="79"/>
        <v>00:00:00</v>
      </c>
      <c r="H284" s="124"/>
      <c r="I284" s="80"/>
      <c r="J284" s="80"/>
      <c r="K284" s="109"/>
      <c r="L284" s="110"/>
      <c r="M284" s="126"/>
      <c r="N284" s="110"/>
      <c r="O284" s="127"/>
      <c r="P284" s="128" t="e">
        <f>VLOOKUP(N284,CisacSocietycodes!$A$2:$C$366,2,0)</f>
        <v>#N/A</v>
      </c>
      <c r="Q284" s="120"/>
      <c r="R284" s="31">
        <v>0</v>
      </c>
      <c r="S284" s="32">
        <v>0</v>
      </c>
      <c r="T284" s="32">
        <v>0</v>
      </c>
      <c r="U284" s="31" t="str">
        <f t="shared" si="65"/>
        <v>00</v>
      </c>
      <c r="V284" s="31" t="str">
        <f t="shared" si="66"/>
        <v>00</v>
      </c>
      <c r="W284" s="31" t="str">
        <f t="shared" si="67"/>
        <v>00</v>
      </c>
      <c r="X284" s="33">
        <f t="shared" si="68"/>
        <v>0</v>
      </c>
      <c r="Y284" s="31" t="str">
        <f t="shared" si="69"/>
        <v>00</v>
      </c>
      <c r="Z284" s="31" t="str">
        <f t="shared" si="70"/>
        <v>00</v>
      </c>
      <c r="AA284" s="31" t="str">
        <f t="shared" si="71"/>
        <v>00</v>
      </c>
      <c r="AB284" s="31">
        <f t="shared" si="72"/>
        <v>0</v>
      </c>
      <c r="AC284" s="129">
        <f t="shared" si="80"/>
        <v>0</v>
      </c>
      <c r="AD284" s="129">
        <f t="shared" si="73"/>
        <v>0</v>
      </c>
      <c r="AE284" s="31">
        <f t="shared" si="74"/>
        <v>0</v>
      </c>
      <c r="AF284" s="31">
        <f t="shared" si="75"/>
        <v>0</v>
      </c>
      <c r="AG284" s="31">
        <f t="shared" si="76"/>
        <v>0</v>
      </c>
      <c r="AH284" s="32" t="str">
        <f t="shared" si="77"/>
        <v>00:00:00</v>
      </c>
      <c r="AI284" s="34">
        <f t="shared" si="78"/>
        <v>0</v>
      </c>
      <c r="XFD284" s="130"/>
    </row>
    <row r="285" spans="1:35 16384:16384" s="30" customFormat="1" ht="15.75" customHeight="1" x14ac:dyDescent="0.15">
      <c r="A285" s="123"/>
      <c r="B285" s="80"/>
      <c r="C285" s="106"/>
      <c r="D285" s="124"/>
      <c r="E285" s="124"/>
      <c r="F285" s="124"/>
      <c r="G285" s="125" t="str">
        <f t="shared" si="79"/>
        <v>00:00:00</v>
      </c>
      <c r="H285" s="124"/>
      <c r="I285" s="80"/>
      <c r="J285" s="80"/>
      <c r="K285" s="109"/>
      <c r="L285" s="110"/>
      <c r="M285" s="126"/>
      <c r="N285" s="110"/>
      <c r="O285" s="127"/>
      <c r="P285" s="128" t="e">
        <f>VLOOKUP(N285,CisacSocietycodes!$A$2:$C$366,2,0)</f>
        <v>#N/A</v>
      </c>
      <c r="Q285" s="120"/>
      <c r="R285" s="31">
        <v>0</v>
      </c>
      <c r="S285" s="32">
        <v>0</v>
      </c>
      <c r="T285" s="32">
        <v>0</v>
      </c>
      <c r="U285" s="31" t="str">
        <f t="shared" si="65"/>
        <v>00</v>
      </c>
      <c r="V285" s="31" t="str">
        <f t="shared" si="66"/>
        <v>00</v>
      </c>
      <c r="W285" s="31" t="str">
        <f t="shared" si="67"/>
        <v>00</v>
      </c>
      <c r="X285" s="33">
        <f t="shared" si="68"/>
        <v>0</v>
      </c>
      <c r="Y285" s="31" t="str">
        <f t="shared" si="69"/>
        <v>00</v>
      </c>
      <c r="Z285" s="31" t="str">
        <f t="shared" si="70"/>
        <v>00</v>
      </c>
      <c r="AA285" s="31" t="str">
        <f t="shared" si="71"/>
        <v>00</v>
      </c>
      <c r="AB285" s="31">
        <f t="shared" si="72"/>
        <v>0</v>
      </c>
      <c r="AC285" s="129">
        <f t="shared" si="80"/>
        <v>0</v>
      </c>
      <c r="AD285" s="129">
        <f t="shared" si="73"/>
        <v>0</v>
      </c>
      <c r="AE285" s="31">
        <f t="shared" si="74"/>
        <v>0</v>
      </c>
      <c r="AF285" s="31">
        <f t="shared" si="75"/>
        <v>0</v>
      </c>
      <c r="AG285" s="31">
        <f t="shared" si="76"/>
        <v>0</v>
      </c>
      <c r="AH285" s="32" t="str">
        <f t="shared" si="77"/>
        <v>00:00:00</v>
      </c>
      <c r="AI285" s="34">
        <f t="shared" si="78"/>
        <v>0</v>
      </c>
      <c r="XFD285" s="130"/>
    </row>
    <row r="286" spans="1:35 16384:16384" s="30" customFormat="1" ht="15.75" customHeight="1" x14ac:dyDescent="0.15">
      <c r="A286" s="123"/>
      <c r="B286" s="80"/>
      <c r="C286" s="106"/>
      <c r="D286" s="124"/>
      <c r="E286" s="124"/>
      <c r="F286" s="124"/>
      <c r="G286" s="125" t="str">
        <f t="shared" si="79"/>
        <v>00:00:00</v>
      </c>
      <c r="H286" s="124"/>
      <c r="I286" s="80"/>
      <c r="J286" s="80"/>
      <c r="K286" s="109"/>
      <c r="L286" s="110"/>
      <c r="M286" s="126"/>
      <c r="N286" s="110"/>
      <c r="O286" s="127"/>
      <c r="P286" s="128" t="e">
        <f>VLOOKUP(N286,CisacSocietycodes!$A$2:$C$366,2,0)</f>
        <v>#N/A</v>
      </c>
      <c r="Q286" s="120"/>
      <c r="R286" s="31">
        <v>0</v>
      </c>
      <c r="S286" s="32">
        <v>0</v>
      </c>
      <c r="T286" s="32">
        <v>0</v>
      </c>
      <c r="U286" s="31" t="str">
        <f t="shared" si="65"/>
        <v>00</v>
      </c>
      <c r="V286" s="31" t="str">
        <f t="shared" si="66"/>
        <v>00</v>
      </c>
      <c r="W286" s="31" t="str">
        <f t="shared" si="67"/>
        <v>00</v>
      </c>
      <c r="X286" s="33">
        <f t="shared" si="68"/>
        <v>0</v>
      </c>
      <c r="Y286" s="31" t="str">
        <f t="shared" si="69"/>
        <v>00</v>
      </c>
      <c r="Z286" s="31" t="str">
        <f t="shared" si="70"/>
        <v>00</v>
      </c>
      <c r="AA286" s="31" t="str">
        <f t="shared" si="71"/>
        <v>00</v>
      </c>
      <c r="AB286" s="31">
        <f t="shared" si="72"/>
        <v>0</v>
      </c>
      <c r="AC286" s="129">
        <f t="shared" si="80"/>
        <v>0</v>
      </c>
      <c r="AD286" s="129">
        <f t="shared" si="73"/>
        <v>0</v>
      </c>
      <c r="AE286" s="31">
        <f t="shared" si="74"/>
        <v>0</v>
      </c>
      <c r="AF286" s="31">
        <f t="shared" si="75"/>
        <v>0</v>
      </c>
      <c r="AG286" s="31">
        <f t="shared" si="76"/>
        <v>0</v>
      </c>
      <c r="AH286" s="32" t="str">
        <f t="shared" si="77"/>
        <v>00:00:00</v>
      </c>
      <c r="AI286" s="34">
        <f t="shared" si="78"/>
        <v>0</v>
      </c>
      <c r="XFD286" s="130"/>
    </row>
    <row r="287" spans="1:35 16384:16384" s="30" customFormat="1" ht="15.75" customHeight="1" x14ac:dyDescent="0.15">
      <c r="A287" s="123"/>
      <c r="B287" s="80"/>
      <c r="C287" s="106"/>
      <c r="D287" s="124"/>
      <c r="E287" s="124"/>
      <c r="F287" s="124"/>
      <c r="G287" s="125" t="str">
        <f t="shared" si="79"/>
        <v>00:00:00</v>
      </c>
      <c r="H287" s="124"/>
      <c r="I287" s="80"/>
      <c r="J287" s="80"/>
      <c r="K287" s="109"/>
      <c r="L287" s="110"/>
      <c r="M287" s="126"/>
      <c r="N287" s="110"/>
      <c r="O287" s="127"/>
      <c r="P287" s="128" t="e">
        <f>VLOOKUP(N287,CisacSocietycodes!$A$2:$C$366,2,0)</f>
        <v>#N/A</v>
      </c>
      <c r="Q287" s="120"/>
      <c r="R287" s="31">
        <v>0</v>
      </c>
      <c r="S287" s="32">
        <v>0</v>
      </c>
      <c r="T287" s="32">
        <v>0</v>
      </c>
      <c r="U287" s="31" t="str">
        <f t="shared" si="65"/>
        <v>00</v>
      </c>
      <c r="V287" s="31" t="str">
        <f t="shared" si="66"/>
        <v>00</v>
      </c>
      <c r="W287" s="31" t="str">
        <f t="shared" si="67"/>
        <v>00</v>
      </c>
      <c r="X287" s="33">
        <f t="shared" si="68"/>
        <v>0</v>
      </c>
      <c r="Y287" s="31" t="str">
        <f t="shared" si="69"/>
        <v>00</v>
      </c>
      <c r="Z287" s="31" t="str">
        <f t="shared" si="70"/>
        <v>00</v>
      </c>
      <c r="AA287" s="31" t="str">
        <f t="shared" si="71"/>
        <v>00</v>
      </c>
      <c r="AB287" s="31">
        <f t="shared" si="72"/>
        <v>0</v>
      </c>
      <c r="AC287" s="129">
        <f t="shared" si="80"/>
        <v>0</v>
      </c>
      <c r="AD287" s="129">
        <f t="shared" si="73"/>
        <v>0</v>
      </c>
      <c r="AE287" s="31">
        <f t="shared" si="74"/>
        <v>0</v>
      </c>
      <c r="AF287" s="31">
        <f t="shared" si="75"/>
        <v>0</v>
      </c>
      <c r="AG287" s="31">
        <f t="shared" si="76"/>
        <v>0</v>
      </c>
      <c r="AH287" s="32" t="str">
        <f t="shared" si="77"/>
        <v>00:00:00</v>
      </c>
      <c r="AI287" s="34">
        <f t="shared" si="78"/>
        <v>0</v>
      </c>
      <c r="XFD287" s="130"/>
    </row>
    <row r="288" spans="1:35 16384:16384" s="30" customFormat="1" ht="15.75" customHeight="1" x14ac:dyDescent="0.15">
      <c r="A288" s="123"/>
      <c r="B288" s="80"/>
      <c r="C288" s="106"/>
      <c r="D288" s="124"/>
      <c r="E288" s="124"/>
      <c r="F288" s="124"/>
      <c r="G288" s="125" t="str">
        <f t="shared" si="79"/>
        <v>00:00:00</v>
      </c>
      <c r="H288" s="124"/>
      <c r="I288" s="80"/>
      <c r="J288" s="80"/>
      <c r="K288" s="109"/>
      <c r="L288" s="110"/>
      <c r="M288" s="126"/>
      <c r="N288" s="110"/>
      <c r="O288" s="127"/>
      <c r="P288" s="128" t="e">
        <f>VLOOKUP(N288,CisacSocietycodes!$A$2:$C$366,2,0)</f>
        <v>#N/A</v>
      </c>
      <c r="Q288" s="120"/>
      <c r="R288" s="31">
        <v>0</v>
      </c>
      <c r="S288" s="32">
        <v>0</v>
      </c>
      <c r="T288" s="32">
        <v>0</v>
      </c>
      <c r="U288" s="31" t="str">
        <f t="shared" si="65"/>
        <v>00</v>
      </c>
      <c r="V288" s="31" t="str">
        <f t="shared" si="66"/>
        <v>00</v>
      </c>
      <c r="W288" s="31" t="str">
        <f t="shared" si="67"/>
        <v>00</v>
      </c>
      <c r="X288" s="33">
        <f t="shared" si="68"/>
        <v>0</v>
      </c>
      <c r="Y288" s="31" t="str">
        <f t="shared" si="69"/>
        <v>00</v>
      </c>
      <c r="Z288" s="31" t="str">
        <f t="shared" si="70"/>
        <v>00</v>
      </c>
      <c r="AA288" s="31" t="str">
        <f t="shared" si="71"/>
        <v>00</v>
      </c>
      <c r="AB288" s="31">
        <f t="shared" si="72"/>
        <v>0</v>
      </c>
      <c r="AC288" s="129">
        <f t="shared" si="80"/>
        <v>0</v>
      </c>
      <c r="AD288" s="129">
        <f t="shared" si="73"/>
        <v>0</v>
      </c>
      <c r="AE288" s="31">
        <f t="shared" si="74"/>
        <v>0</v>
      </c>
      <c r="AF288" s="31">
        <f t="shared" si="75"/>
        <v>0</v>
      </c>
      <c r="AG288" s="31">
        <f t="shared" si="76"/>
        <v>0</v>
      </c>
      <c r="AH288" s="32" t="str">
        <f t="shared" si="77"/>
        <v>00:00:00</v>
      </c>
      <c r="AI288" s="34">
        <f t="shared" si="78"/>
        <v>0</v>
      </c>
      <c r="XFD288" s="130"/>
    </row>
    <row r="289" spans="1:35 16384:16384" s="30" customFormat="1" ht="15.75" customHeight="1" x14ac:dyDescent="0.15">
      <c r="A289" s="123"/>
      <c r="B289" s="80"/>
      <c r="C289" s="106"/>
      <c r="D289" s="124"/>
      <c r="E289" s="124"/>
      <c r="F289" s="124"/>
      <c r="G289" s="125" t="str">
        <f t="shared" si="79"/>
        <v>00:00:00</v>
      </c>
      <c r="H289" s="124"/>
      <c r="I289" s="80"/>
      <c r="J289" s="80"/>
      <c r="K289" s="109"/>
      <c r="L289" s="110"/>
      <c r="M289" s="126"/>
      <c r="N289" s="110"/>
      <c r="O289" s="127"/>
      <c r="P289" s="128" t="e">
        <f>VLOOKUP(N289,CisacSocietycodes!$A$2:$C$366,2,0)</f>
        <v>#N/A</v>
      </c>
      <c r="Q289" s="120"/>
      <c r="R289" s="31">
        <v>0</v>
      </c>
      <c r="S289" s="32">
        <v>0</v>
      </c>
      <c r="T289" s="32">
        <v>0</v>
      </c>
      <c r="U289" s="31" t="str">
        <f t="shared" si="65"/>
        <v>00</v>
      </c>
      <c r="V289" s="31" t="str">
        <f t="shared" si="66"/>
        <v>00</v>
      </c>
      <c r="W289" s="31" t="str">
        <f t="shared" si="67"/>
        <v>00</v>
      </c>
      <c r="X289" s="33">
        <f t="shared" si="68"/>
        <v>0</v>
      </c>
      <c r="Y289" s="31" t="str">
        <f t="shared" si="69"/>
        <v>00</v>
      </c>
      <c r="Z289" s="31" t="str">
        <f t="shared" si="70"/>
        <v>00</v>
      </c>
      <c r="AA289" s="31" t="str">
        <f t="shared" si="71"/>
        <v>00</v>
      </c>
      <c r="AB289" s="31">
        <f t="shared" si="72"/>
        <v>0</v>
      </c>
      <c r="AC289" s="129">
        <f t="shared" si="80"/>
        <v>0</v>
      </c>
      <c r="AD289" s="129">
        <f t="shared" si="73"/>
        <v>0</v>
      </c>
      <c r="AE289" s="31">
        <f t="shared" si="74"/>
        <v>0</v>
      </c>
      <c r="AF289" s="31">
        <f t="shared" si="75"/>
        <v>0</v>
      </c>
      <c r="AG289" s="31">
        <f t="shared" si="76"/>
        <v>0</v>
      </c>
      <c r="AH289" s="32" t="str">
        <f t="shared" si="77"/>
        <v>00:00:00</v>
      </c>
      <c r="AI289" s="34">
        <f t="shared" si="78"/>
        <v>0</v>
      </c>
      <c r="XFD289" s="130"/>
    </row>
    <row r="290" spans="1:35 16384:16384" s="30" customFormat="1" ht="15.75" customHeight="1" x14ac:dyDescent="0.15">
      <c r="A290" s="123"/>
      <c r="B290" s="80"/>
      <c r="C290" s="106"/>
      <c r="D290" s="124"/>
      <c r="E290" s="124"/>
      <c r="F290" s="124"/>
      <c r="G290" s="125" t="str">
        <f t="shared" si="79"/>
        <v>00:00:00</v>
      </c>
      <c r="H290" s="124"/>
      <c r="I290" s="80"/>
      <c r="J290" s="80"/>
      <c r="K290" s="109"/>
      <c r="L290" s="110"/>
      <c r="M290" s="126"/>
      <c r="N290" s="110"/>
      <c r="O290" s="127"/>
      <c r="P290" s="128" t="e">
        <f>VLOOKUP(N290,CisacSocietycodes!$A$2:$C$366,2,0)</f>
        <v>#N/A</v>
      </c>
      <c r="Q290" s="120"/>
      <c r="R290" s="31">
        <v>0</v>
      </c>
      <c r="S290" s="32">
        <v>0</v>
      </c>
      <c r="T290" s="32">
        <v>0</v>
      </c>
      <c r="U290" s="31" t="str">
        <f t="shared" si="65"/>
        <v>00</v>
      </c>
      <c r="V290" s="31" t="str">
        <f t="shared" si="66"/>
        <v>00</v>
      </c>
      <c r="W290" s="31" t="str">
        <f t="shared" si="67"/>
        <v>00</v>
      </c>
      <c r="X290" s="33">
        <f t="shared" si="68"/>
        <v>0</v>
      </c>
      <c r="Y290" s="31" t="str">
        <f t="shared" si="69"/>
        <v>00</v>
      </c>
      <c r="Z290" s="31" t="str">
        <f t="shared" si="70"/>
        <v>00</v>
      </c>
      <c r="AA290" s="31" t="str">
        <f t="shared" si="71"/>
        <v>00</v>
      </c>
      <c r="AB290" s="31">
        <f t="shared" si="72"/>
        <v>0</v>
      </c>
      <c r="AC290" s="129">
        <f t="shared" si="80"/>
        <v>0</v>
      </c>
      <c r="AD290" s="129">
        <f t="shared" si="73"/>
        <v>0</v>
      </c>
      <c r="AE290" s="31">
        <f t="shared" si="74"/>
        <v>0</v>
      </c>
      <c r="AF290" s="31">
        <f t="shared" si="75"/>
        <v>0</v>
      </c>
      <c r="AG290" s="31">
        <f t="shared" si="76"/>
        <v>0</v>
      </c>
      <c r="AH290" s="32" t="str">
        <f t="shared" si="77"/>
        <v>00:00:00</v>
      </c>
      <c r="AI290" s="34">
        <f t="shared" si="78"/>
        <v>0</v>
      </c>
      <c r="XFD290" s="130"/>
    </row>
    <row r="291" spans="1:35 16384:16384" s="30" customFormat="1" ht="15.75" customHeight="1" x14ac:dyDescent="0.15">
      <c r="A291" s="123"/>
      <c r="B291" s="80"/>
      <c r="C291" s="106"/>
      <c r="D291" s="124"/>
      <c r="E291" s="124"/>
      <c r="F291" s="124"/>
      <c r="G291" s="125" t="str">
        <f t="shared" si="79"/>
        <v>00:00:00</v>
      </c>
      <c r="H291" s="124"/>
      <c r="I291" s="80"/>
      <c r="J291" s="80"/>
      <c r="K291" s="109"/>
      <c r="L291" s="110"/>
      <c r="M291" s="126"/>
      <c r="N291" s="110"/>
      <c r="O291" s="127"/>
      <c r="P291" s="128" t="e">
        <f>VLOOKUP(N291,CisacSocietycodes!$A$2:$C$366,2,0)</f>
        <v>#N/A</v>
      </c>
      <c r="Q291" s="120"/>
      <c r="R291" s="31">
        <v>0</v>
      </c>
      <c r="S291" s="32">
        <v>0</v>
      </c>
      <c r="T291" s="32">
        <v>0</v>
      </c>
      <c r="U291" s="31" t="str">
        <f t="shared" si="65"/>
        <v>00</v>
      </c>
      <c r="V291" s="31" t="str">
        <f t="shared" si="66"/>
        <v>00</v>
      </c>
      <c r="W291" s="31" t="str">
        <f t="shared" si="67"/>
        <v>00</v>
      </c>
      <c r="X291" s="33">
        <f t="shared" si="68"/>
        <v>0</v>
      </c>
      <c r="Y291" s="31" t="str">
        <f t="shared" si="69"/>
        <v>00</v>
      </c>
      <c r="Z291" s="31" t="str">
        <f t="shared" si="70"/>
        <v>00</v>
      </c>
      <c r="AA291" s="31" t="str">
        <f t="shared" si="71"/>
        <v>00</v>
      </c>
      <c r="AB291" s="31">
        <f t="shared" si="72"/>
        <v>0</v>
      </c>
      <c r="AC291" s="129">
        <f t="shared" si="80"/>
        <v>0</v>
      </c>
      <c r="AD291" s="129">
        <f t="shared" si="73"/>
        <v>0</v>
      </c>
      <c r="AE291" s="31">
        <f t="shared" si="74"/>
        <v>0</v>
      </c>
      <c r="AF291" s="31">
        <f t="shared" si="75"/>
        <v>0</v>
      </c>
      <c r="AG291" s="31">
        <f t="shared" si="76"/>
        <v>0</v>
      </c>
      <c r="AH291" s="32" t="str">
        <f t="shared" si="77"/>
        <v>00:00:00</v>
      </c>
      <c r="AI291" s="34">
        <f t="shared" si="78"/>
        <v>0</v>
      </c>
      <c r="XFD291" s="130"/>
    </row>
    <row r="292" spans="1:35 16384:16384" s="30" customFormat="1" ht="15.75" customHeight="1" x14ac:dyDescent="0.15">
      <c r="A292" s="123"/>
      <c r="B292" s="80"/>
      <c r="C292" s="106"/>
      <c r="D292" s="124"/>
      <c r="E292" s="124"/>
      <c r="F292" s="124"/>
      <c r="G292" s="125" t="str">
        <f t="shared" si="79"/>
        <v>00:00:00</v>
      </c>
      <c r="H292" s="124"/>
      <c r="I292" s="80"/>
      <c r="J292" s="80"/>
      <c r="K292" s="109"/>
      <c r="L292" s="110"/>
      <c r="M292" s="126"/>
      <c r="N292" s="110"/>
      <c r="O292" s="127"/>
      <c r="P292" s="128" t="e">
        <f>VLOOKUP(N292,CisacSocietycodes!$A$2:$C$366,2,0)</f>
        <v>#N/A</v>
      </c>
      <c r="Q292" s="120"/>
      <c r="R292" s="31">
        <v>0</v>
      </c>
      <c r="S292" s="32">
        <v>0</v>
      </c>
      <c r="T292" s="32">
        <v>0</v>
      </c>
      <c r="U292" s="31" t="str">
        <f t="shared" si="65"/>
        <v>00</v>
      </c>
      <c r="V292" s="31" t="str">
        <f t="shared" si="66"/>
        <v>00</v>
      </c>
      <c r="W292" s="31" t="str">
        <f t="shared" si="67"/>
        <v>00</v>
      </c>
      <c r="X292" s="33">
        <f t="shared" si="68"/>
        <v>0</v>
      </c>
      <c r="Y292" s="31" t="str">
        <f t="shared" si="69"/>
        <v>00</v>
      </c>
      <c r="Z292" s="31" t="str">
        <f t="shared" si="70"/>
        <v>00</v>
      </c>
      <c r="AA292" s="31" t="str">
        <f t="shared" si="71"/>
        <v>00</v>
      </c>
      <c r="AB292" s="31">
        <f t="shared" si="72"/>
        <v>0</v>
      </c>
      <c r="AC292" s="129">
        <f t="shared" si="80"/>
        <v>0</v>
      </c>
      <c r="AD292" s="129">
        <f t="shared" si="73"/>
        <v>0</v>
      </c>
      <c r="AE292" s="31">
        <f t="shared" si="74"/>
        <v>0</v>
      </c>
      <c r="AF292" s="31">
        <f t="shared" si="75"/>
        <v>0</v>
      </c>
      <c r="AG292" s="31">
        <f t="shared" si="76"/>
        <v>0</v>
      </c>
      <c r="AH292" s="32" t="str">
        <f t="shared" si="77"/>
        <v>00:00:00</v>
      </c>
      <c r="AI292" s="34">
        <f t="shared" si="78"/>
        <v>0</v>
      </c>
      <c r="XFD292" s="130"/>
    </row>
    <row r="293" spans="1:35 16384:16384" s="30" customFormat="1" ht="15.75" customHeight="1" x14ac:dyDescent="0.15">
      <c r="A293" s="123"/>
      <c r="B293" s="80"/>
      <c r="C293" s="106"/>
      <c r="D293" s="124"/>
      <c r="E293" s="124"/>
      <c r="F293" s="124"/>
      <c r="G293" s="125" t="str">
        <f t="shared" si="79"/>
        <v>00:00:00</v>
      </c>
      <c r="H293" s="124"/>
      <c r="I293" s="80"/>
      <c r="J293" s="80"/>
      <c r="K293" s="109"/>
      <c r="L293" s="110"/>
      <c r="M293" s="126"/>
      <c r="N293" s="110"/>
      <c r="O293" s="127"/>
      <c r="P293" s="128" t="e">
        <f>VLOOKUP(N293,CisacSocietycodes!$A$2:$C$366,2,0)</f>
        <v>#N/A</v>
      </c>
      <c r="Q293" s="120"/>
      <c r="R293" s="31">
        <v>0</v>
      </c>
      <c r="S293" s="32">
        <v>0</v>
      </c>
      <c r="T293" s="32">
        <v>0</v>
      </c>
      <c r="U293" s="31" t="str">
        <f t="shared" si="65"/>
        <v>00</v>
      </c>
      <c r="V293" s="31" t="str">
        <f t="shared" si="66"/>
        <v>00</v>
      </c>
      <c r="W293" s="31" t="str">
        <f t="shared" si="67"/>
        <v>00</v>
      </c>
      <c r="X293" s="33">
        <f t="shared" si="68"/>
        <v>0</v>
      </c>
      <c r="Y293" s="31" t="str">
        <f t="shared" si="69"/>
        <v>00</v>
      </c>
      <c r="Z293" s="31" t="str">
        <f t="shared" si="70"/>
        <v>00</v>
      </c>
      <c r="AA293" s="31" t="str">
        <f t="shared" si="71"/>
        <v>00</v>
      </c>
      <c r="AB293" s="31">
        <f t="shared" si="72"/>
        <v>0</v>
      </c>
      <c r="AC293" s="129">
        <f t="shared" si="80"/>
        <v>0</v>
      </c>
      <c r="AD293" s="129">
        <f t="shared" si="73"/>
        <v>0</v>
      </c>
      <c r="AE293" s="31">
        <f t="shared" si="74"/>
        <v>0</v>
      </c>
      <c r="AF293" s="31">
        <f t="shared" si="75"/>
        <v>0</v>
      </c>
      <c r="AG293" s="31">
        <f t="shared" si="76"/>
        <v>0</v>
      </c>
      <c r="AH293" s="32" t="str">
        <f t="shared" si="77"/>
        <v>00:00:00</v>
      </c>
      <c r="AI293" s="34">
        <f t="shared" si="78"/>
        <v>0</v>
      </c>
      <c r="XFD293" s="130"/>
    </row>
    <row r="294" spans="1:35 16384:16384" s="30" customFormat="1" ht="15.75" customHeight="1" x14ac:dyDescent="0.15">
      <c r="A294" s="123"/>
      <c r="B294" s="80"/>
      <c r="C294" s="106"/>
      <c r="D294" s="124"/>
      <c r="E294" s="124"/>
      <c r="F294" s="124"/>
      <c r="G294" s="125" t="str">
        <f t="shared" si="79"/>
        <v>00:00:00</v>
      </c>
      <c r="H294" s="124"/>
      <c r="I294" s="80"/>
      <c r="J294" s="80"/>
      <c r="K294" s="109"/>
      <c r="L294" s="110"/>
      <c r="M294" s="126"/>
      <c r="N294" s="110"/>
      <c r="O294" s="127"/>
      <c r="P294" s="128" t="e">
        <f>VLOOKUP(N294,CisacSocietycodes!$A$2:$C$366,2,0)</f>
        <v>#N/A</v>
      </c>
      <c r="Q294" s="120"/>
      <c r="R294" s="31">
        <v>0</v>
      </c>
      <c r="S294" s="32">
        <v>0</v>
      </c>
      <c r="T294" s="32">
        <v>0</v>
      </c>
      <c r="U294" s="31" t="str">
        <f t="shared" si="65"/>
        <v>00</v>
      </c>
      <c r="V294" s="31" t="str">
        <f t="shared" si="66"/>
        <v>00</v>
      </c>
      <c r="W294" s="31" t="str">
        <f t="shared" si="67"/>
        <v>00</v>
      </c>
      <c r="X294" s="33">
        <f t="shared" si="68"/>
        <v>0</v>
      </c>
      <c r="Y294" s="31" t="str">
        <f t="shared" si="69"/>
        <v>00</v>
      </c>
      <c r="Z294" s="31" t="str">
        <f t="shared" si="70"/>
        <v>00</v>
      </c>
      <c r="AA294" s="31" t="str">
        <f t="shared" si="71"/>
        <v>00</v>
      </c>
      <c r="AB294" s="31">
        <f t="shared" si="72"/>
        <v>0</v>
      </c>
      <c r="AC294" s="129">
        <f t="shared" si="80"/>
        <v>0</v>
      </c>
      <c r="AD294" s="129">
        <f t="shared" si="73"/>
        <v>0</v>
      </c>
      <c r="AE294" s="31">
        <f t="shared" si="74"/>
        <v>0</v>
      </c>
      <c r="AF294" s="31">
        <f t="shared" si="75"/>
        <v>0</v>
      </c>
      <c r="AG294" s="31">
        <f t="shared" si="76"/>
        <v>0</v>
      </c>
      <c r="AH294" s="32" t="str">
        <f t="shared" si="77"/>
        <v>00:00:00</v>
      </c>
      <c r="AI294" s="34">
        <f t="shared" si="78"/>
        <v>0</v>
      </c>
      <c r="XFD294" s="130"/>
    </row>
    <row r="295" spans="1:35 16384:16384" s="30" customFormat="1" ht="15.75" customHeight="1" x14ac:dyDescent="0.15">
      <c r="A295" s="123"/>
      <c r="B295" s="80"/>
      <c r="C295" s="106"/>
      <c r="D295" s="124"/>
      <c r="E295" s="124"/>
      <c r="F295" s="124"/>
      <c r="G295" s="125" t="str">
        <f t="shared" si="79"/>
        <v>00:00:00</v>
      </c>
      <c r="H295" s="124"/>
      <c r="I295" s="80"/>
      <c r="J295" s="80"/>
      <c r="K295" s="109"/>
      <c r="L295" s="110"/>
      <c r="M295" s="126"/>
      <c r="N295" s="110"/>
      <c r="O295" s="127"/>
      <c r="P295" s="128" t="e">
        <f>VLOOKUP(N295,CisacSocietycodes!$A$2:$C$366,2,0)</f>
        <v>#N/A</v>
      </c>
      <c r="Q295" s="120"/>
      <c r="R295" s="31">
        <v>0</v>
      </c>
      <c r="S295" s="32">
        <v>0</v>
      </c>
      <c r="T295" s="32">
        <v>0</v>
      </c>
      <c r="U295" s="31" t="str">
        <f t="shared" si="65"/>
        <v>00</v>
      </c>
      <c r="V295" s="31" t="str">
        <f t="shared" si="66"/>
        <v>00</v>
      </c>
      <c r="W295" s="31" t="str">
        <f t="shared" si="67"/>
        <v>00</v>
      </c>
      <c r="X295" s="33">
        <f t="shared" si="68"/>
        <v>0</v>
      </c>
      <c r="Y295" s="31" t="str">
        <f t="shared" si="69"/>
        <v>00</v>
      </c>
      <c r="Z295" s="31" t="str">
        <f t="shared" si="70"/>
        <v>00</v>
      </c>
      <c r="AA295" s="31" t="str">
        <f t="shared" si="71"/>
        <v>00</v>
      </c>
      <c r="AB295" s="31">
        <f t="shared" si="72"/>
        <v>0</v>
      </c>
      <c r="AC295" s="129">
        <f t="shared" si="80"/>
        <v>0</v>
      </c>
      <c r="AD295" s="129">
        <f t="shared" si="73"/>
        <v>0</v>
      </c>
      <c r="AE295" s="31">
        <f t="shared" si="74"/>
        <v>0</v>
      </c>
      <c r="AF295" s="31">
        <f t="shared" si="75"/>
        <v>0</v>
      </c>
      <c r="AG295" s="31">
        <f t="shared" si="76"/>
        <v>0</v>
      </c>
      <c r="AH295" s="32" t="str">
        <f t="shared" si="77"/>
        <v>00:00:00</v>
      </c>
      <c r="AI295" s="34">
        <f t="shared" si="78"/>
        <v>0</v>
      </c>
      <c r="XFD295" s="130"/>
    </row>
    <row r="296" spans="1:35 16384:16384" s="30" customFormat="1" ht="15.75" customHeight="1" x14ac:dyDescent="0.15">
      <c r="A296" s="123"/>
      <c r="B296" s="80"/>
      <c r="C296" s="106"/>
      <c r="D296" s="124"/>
      <c r="E296" s="124"/>
      <c r="F296" s="124"/>
      <c r="G296" s="125" t="str">
        <f t="shared" si="79"/>
        <v>00:00:00</v>
      </c>
      <c r="H296" s="124"/>
      <c r="I296" s="80"/>
      <c r="J296" s="80"/>
      <c r="K296" s="109"/>
      <c r="L296" s="110"/>
      <c r="M296" s="126"/>
      <c r="N296" s="110"/>
      <c r="O296" s="127"/>
      <c r="P296" s="128" t="e">
        <f>VLOOKUP(N296,CisacSocietycodes!$A$2:$C$366,2,0)</f>
        <v>#N/A</v>
      </c>
      <c r="Q296" s="120"/>
      <c r="R296" s="31">
        <v>0</v>
      </c>
      <c r="S296" s="32">
        <v>0</v>
      </c>
      <c r="T296" s="32">
        <v>0</v>
      </c>
      <c r="U296" s="31" t="str">
        <f t="shared" si="65"/>
        <v>00</v>
      </c>
      <c r="V296" s="31" t="str">
        <f t="shared" si="66"/>
        <v>00</v>
      </c>
      <c r="W296" s="31" t="str">
        <f t="shared" si="67"/>
        <v>00</v>
      </c>
      <c r="X296" s="33">
        <f t="shared" si="68"/>
        <v>0</v>
      </c>
      <c r="Y296" s="31" t="str">
        <f t="shared" si="69"/>
        <v>00</v>
      </c>
      <c r="Z296" s="31" t="str">
        <f t="shared" si="70"/>
        <v>00</v>
      </c>
      <c r="AA296" s="31" t="str">
        <f t="shared" si="71"/>
        <v>00</v>
      </c>
      <c r="AB296" s="31">
        <f t="shared" si="72"/>
        <v>0</v>
      </c>
      <c r="AC296" s="129">
        <f t="shared" si="80"/>
        <v>0</v>
      </c>
      <c r="AD296" s="129">
        <f t="shared" si="73"/>
        <v>0</v>
      </c>
      <c r="AE296" s="31">
        <f t="shared" si="74"/>
        <v>0</v>
      </c>
      <c r="AF296" s="31">
        <f t="shared" si="75"/>
        <v>0</v>
      </c>
      <c r="AG296" s="31">
        <f t="shared" si="76"/>
        <v>0</v>
      </c>
      <c r="AH296" s="32" t="str">
        <f t="shared" si="77"/>
        <v>00:00:00</v>
      </c>
      <c r="AI296" s="34">
        <f t="shared" si="78"/>
        <v>0</v>
      </c>
      <c r="XFD296" s="130"/>
    </row>
    <row r="297" spans="1:35 16384:16384" s="30" customFormat="1" ht="15.75" customHeight="1" x14ac:dyDescent="0.15">
      <c r="A297" s="123"/>
      <c r="B297" s="80"/>
      <c r="C297" s="106"/>
      <c r="D297" s="124"/>
      <c r="E297" s="124"/>
      <c r="F297" s="124"/>
      <c r="G297" s="125" t="str">
        <f t="shared" si="79"/>
        <v>00:00:00</v>
      </c>
      <c r="H297" s="124"/>
      <c r="I297" s="80"/>
      <c r="J297" s="80"/>
      <c r="K297" s="109"/>
      <c r="L297" s="110"/>
      <c r="M297" s="126"/>
      <c r="N297" s="110"/>
      <c r="O297" s="127"/>
      <c r="P297" s="128" t="e">
        <f>VLOOKUP(N297,CisacSocietycodes!$A$2:$C$366,2,0)</f>
        <v>#N/A</v>
      </c>
      <c r="Q297" s="120"/>
      <c r="R297" s="31">
        <v>0</v>
      </c>
      <c r="S297" s="32">
        <v>0</v>
      </c>
      <c r="T297" s="32">
        <v>0</v>
      </c>
      <c r="U297" s="31" t="str">
        <f t="shared" si="65"/>
        <v>00</v>
      </c>
      <c r="V297" s="31" t="str">
        <f t="shared" si="66"/>
        <v>00</v>
      </c>
      <c r="W297" s="31" t="str">
        <f t="shared" si="67"/>
        <v>00</v>
      </c>
      <c r="X297" s="33">
        <f t="shared" si="68"/>
        <v>0</v>
      </c>
      <c r="Y297" s="31" t="str">
        <f t="shared" si="69"/>
        <v>00</v>
      </c>
      <c r="Z297" s="31" t="str">
        <f t="shared" si="70"/>
        <v>00</v>
      </c>
      <c r="AA297" s="31" t="str">
        <f t="shared" si="71"/>
        <v>00</v>
      </c>
      <c r="AB297" s="31">
        <f t="shared" si="72"/>
        <v>0</v>
      </c>
      <c r="AC297" s="129">
        <f t="shared" si="80"/>
        <v>0</v>
      </c>
      <c r="AD297" s="129">
        <f t="shared" si="73"/>
        <v>0</v>
      </c>
      <c r="AE297" s="31">
        <f t="shared" si="74"/>
        <v>0</v>
      </c>
      <c r="AF297" s="31">
        <f t="shared" si="75"/>
        <v>0</v>
      </c>
      <c r="AG297" s="31">
        <f t="shared" si="76"/>
        <v>0</v>
      </c>
      <c r="AH297" s="32" t="str">
        <f t="shared" si="77"/>
        <v>00:00:00</v>
      </c>
      <c r="AI297" s="34">
        <f t="shared" si="78"/>
        <v>0</v>
      </c>
      <c r="XFD297" s="130"/>
    </row>
    <row r="298" spans="1:35 16384:16384" s="30" customFormat="1" ht="15.75" customHeight="1" x14ac:dyDescent="0.15">
      <c r="A298" s="123"/>
      <c r="B298" s="80"/>
      <c r="C298" s="106"/>
      <c r="D298" s="124"/>
      <c r="E298" s="124"/>
      <c r="F298" s="124"/>
      <c r="G298" s="125" t="str">
        <f t="shared" si="79"/>
        <v>00:00:00</v>
      </c>
      <c r="H298" s="124"/>
      <c r="I298" s="80"/>
      <c r="J298" s="80"/>
      <c r="K298" s="109"/>
      <c r="L298" s="110"/>
      <c r="M298" s="126"/>
      <c r="N298" s="110"/>
      <c r="O298" s="127"/>
      <c r="P298" s="128" t="e">
        <f>VLOOKUP(N298,CisacSocietycodes!$A$2:$C$366,2,0)</f>
        <v>#N/A</v>
      </c>
      <c r="Q298" s="120"/>
      <c r="R298" s="31">
        <v>0</v>
      </c>
      <c r="S298" s="32">
        <v>0</v>
      </c>
      <c r="T298" s="32">
        <v>0</v>
      </c>
      <c r="U298" s="31" t="str">
        <f t="shared" si="65"/>
        <v>00</v>
      </c>
      <c r="V298" s="31" t="str">
        <f t="shared" si="66"/>
        <v>00</v>
      </c>
      <c r="W298" s="31" t="str">
        <f t="shared" si="67"/>
        <v>00</v>
      </c>
      <c r="X298" s="33">
        <f t="shared" si="68"/>
        <v>0</v>
      </c>
      <c r="Y298" s="31" t="str">
        <f t="shared" si="69"/>
        <v>00</v>
      </c>
      <c r="Z298" s="31" t="str">
        <f t="shared" si="70"/>
        <v>00</v>
      </c>
      <c r="AA298" s="31" t="str">
        <f t="shared" si="71"/>
        <v>00</v>
      </c>
      <c r="AB298" s="31">
        <f t="shared" si="72"/>
        <v>0</v>
      </c>
      <c r="AC298" s="129">
        <f t="shared" si="80"/>
        <v>0</v>
      </c>
      <c r="AD298" s="129">
        <f t="shared" si="73"/>
        <v>0</v>
      </c>
      <c r="AE298" s="31">
        <f t="shared" si="74"/>
        <v>0</v>
      </c>
      <c r="AF298" s="31">
        <f t="shared" si="75"/>
        <v>0</v>
      </c>
      <c r="AG298" s="31">
        <f t="shared" si="76"/>
        <v>0</v>
      </c>
      <c r="AH298" s="32" t="str">
        <f t="shared" si="77"/>
        <v>00:00:00</v>
      </c>
      <c r="AI298" s="34">
        <f t="shared" si="78"/>
        <v>0</v>
      </c>
      <c r="XFD298" s="130"/>
    </row>
    <row r="299" spans="1:35 16384:16384" s="30" customFormat="1" ht="15.75" customHeight="1" x14ac:dyDescent="0.15">
      <c r="A299" s="123"/>
      <c r="B299" s="80"/>
      <c r="C299" s="106"/>
      <c r="D299" s="124"/>
      <c r="E299" s="124"/>
      <c r="F299" s="124"/>
      <c r="G299" s="125" t="str">
        <f t="shared" si="79"/>
        <v>00:00:00</v>
      </c>
      <c r="H299" s="124"/>
      <c r="I299" s="80"/>
      <c r="J299" s="80"/>
      <c r="K299" s="109"/>
      <c r="L299" s="110"/>
      <c r="M299" s="126"/>
      <c r="N299" s="110"/>
      <c r="O299" s="127"/>
      <c r="P299" s="128" t="e">
        <f>VLOOKUP(N299,CisacSocietycodes!$A$2:$C$366,2,0)</f>
        <v>#N/A</v>
      </c>
      <c r="Q299" s="120"/>
      <c r="R299" s="31">
        <v>0</v>
      </c>
      <c r="S299" s="32">
        <v>0</v>
      </c>
      <c r="T299" s="32">
        <v>0</v>
      </c>
      <c r="U299" s="31" t="str">
        <f t="shared" si="65"/>
        <v>00</v>
      </c>
      <c r="V299" s="31" t="str">
        <f t="shared" si="66"/>
        <v>00</v>
      </c>
      <c r="W299" s="31" t="str">
        <f t="shared" si="67"/>
        <v>00</v>
      </c>
      <c r="X299" s="33">
        <f t="shared" si="68"/>
        <v>0</v>
      </c>
      <c r="Y299" s="31" t="str">
        <f t="shared" si="69"/>
        <v>00</v>
      </c>
      <c r="Z299" s="31" t="str">
        <f t="shared" si="70"/>
        <v>00</v>
      </c>
      <c r="AA299" s="31" t="str">
        <f t="shared" si="71"/>
        <v>00</v>
      </c>
      <c r="AB299" s="31">
        <f t="shared" si="72"/>
        <v>0</v>
      </c>
      <c r="AC299" s="129">
        <f t="shared" si="80"/>
        <v>0</v>
      </c>
      <c r="AD299" s="129">
        <f t="shared" si="73"/>
        <v>0</v>
      </c>
      <c r="AE299" s="31">
        <f t="shared" si="74"/>
        <v>0</v>
      </c>
      <c r="AF299" s="31">
        <f t="shared" si="75"/>
        <v>0</v>
      </c>
      <c r="AG299" s="31">
        <f t="shared" si="76"/>
        <v>0</v>
      </c>
      <c r="AH299" s="32" t="str">
        <f t="shared" si="77"/>
        <v>00:00:00</v>
      </c>
      <c r="AI299" s="34">
        <f t="shared" si="78"/>
        <v>0</v>
      </c>
      <c r="XFD299" s="130"/>
    </row>
    <row r="300" spans="1:35 16384:16384" s="30" customFormat="1" ht="15.75" customHeight="1" x14ac:dyDescent="0.15">
      <c r="A300" s="123"/>
      <c r="B300" s="80"/>
      <c r="C300" s="106"/>
      <c r="D300" s="124"/>
      <c r="E300" s="124"/>
      <c r="F300" s="124"/>
      <c r="G300" s="125" t="str">
        <f t="shared" si="79"/>
        <v>00:00:00</v>
      </c>
      <c r="H300" s="124"/>
      <c r="I300" s="80"/>
      <c r="J300" s="80"/>
      <c r="K300" s="109"/>
      <c r="L300" s="110"/>
      <c r="M300" s="126"/>
      <c r="N300" s="110"/>
      <c r="O300" s="127"/>
      <c r="P300" s="128" t="e">
        <f>VLOOKUP(N300,CisacSocietycodes!$A$2:$C$366,2,0)</f>
        <v>#N/A</v>
      </c>
      <c r="Q300" s="120"/>
      <c r="R300" s="31">
        <v>0</v>
      </c>
      <c r="S300" s="32">
        <v>0</v>
      </c>
      <c r="T300" s="32">
        <v>0</v>
      </c>
      <c r="U300" s="31" t="str">
        <f t="shared" si="65"/>
        <v>00</v>
      </c>
      <c r="V300" s="31" t="str">
        <f t="shared" si="66"/>
        <v>00</v>
      </c>
      <c r="W300" s="31" t="str">
        <f t="shared" si="67"/>
        <v>00</v>
      </c>
      <c r="X300" s="33">
        <f t="shared" si="68"/>
        <v>0</v>
      </c>
      <c r="Y300" s="31" t="str">
        <f t="shared" si="69"/>
        <v>00</v>
      </c>
      <c r="Z300" s="31" t="str">
        <f t="shared" si="70"/>
        <v>00</v>
      </c>
      <c r="AA300" s="31" t="str">
        <f t="shared" si="71"/>
        <v>00</v>
      </c>
      <c r="AB300" s="31">
        <f t="shared" si="72"/>
        <v>0</v>
      </c>
      <c r="AC300" s="129">
        <f t="shared" si="80"/>
        <v>0</v>
      </c>
      <c r="AD300" s="129">
        <f t="shared" si="73"/>
        <v>0</v>
      </c>
      <c r="AE300" s="31">
        <f t="shared" si="74"/>
        <v>0</v>
      </c>
      <c r="AF300" s="31">
        <f t="shared" si="75"/>
        <v>0</v>
      </c>
      <c r="AG300" s="31">
        <f t="shared" si="76"/>
        <v>0</v>
      </c>
      <c r="AH300" s="32" t="str">
        <f t="shared" si="77"/>
        <v>00:00:00</v>
      </c>
      <c r="AI300" s="34">
        <f t="shared" si="78"/>
        <v>0</v>
      </c>
      <c r="XFD300" s="130"/>
    </row>
    <row r="301" spans="1:35 16384:16384" s="30" customFormat="1" ht="15.75" customHeight="1" x14ac:dyDescent="0.15">
      <c r="A301" s="123"/>
      <c r="B301" s="80"/>
      <c r="C301" s="106"/>
      <c r="D301" s="124"/>
      <c r="E301" s="124"/>
      <c r="F301" s="124"/>
      <c r="G301" s="125" t="str">
        <f t="shared" si="79"/>
        <v>00:00:00</v>
      </c>
      <c r="H301" s="124"/>
      <c r="I301" s="80"/>
      <c r="J301" s="80"/>
      <c r="K301" s="109"/>
      <c r="L301" s="110"/>
      <c r="M301" s="126"/>
      <c r="N301" s="110"/>
      <c r="O301" s="127"/>
      <c r="P301" s="128" t="e">
        <f>VLOOKUP(N301,CisacSocietycodes!$A$2:$C$366,2,0)</f>
        <v>#N/A</v>
      </c>
      <c r="Q301" s="120"/>
      <c r="R301" s="31">
        <v>0</v>
      </c>
      <c r="S301" s="32">
        <v>0</v>
      </c>
      <c r="T301" s="32">
        <v>0</v>
      </c>
      <c r="U301" s="31" t="str">
        <f t="shared" si="65"/>
        <v>00</v>
      </c>
      <c r="V301" s="31" t="str">
        <f t="shared" si="66"/>
        <v>00</v>
      </c>
      <c r="W301" s="31" t="str">
        <f t="shared" si="67"/>
        <v>00</v>
      </c>
      <c r="X301" s="33">
        <f t="shared" si="68"/>
        <v>0</v>
      </c>
      <c r="Y301" s="31" t="str">
        <f t="shared" si="69"/>
        <v>00</v>
      </c>
      <c r="Z301" s="31" t="str">
        <f t="shared" si="70"/>
        <v>00</v>
      </c>
      <c r="AA301" s="31" t="str">
        <f t="shared" si="71"/>
        <v>00</v>
      </c>
      <c r="AB301" s="31">
        <f t="shared" si="72"/>
        <v>0</v>
      </c>
      <c r="AC301" s="129">
        <f t="shared" si="80"/>
        <v>0</v>
      </c>
      <c r="AD301" s="129">
        <f t="shared" si="73"/>
        <v>0</v>
      </c>
      <c r="AE301" s="31">
        <f t="shared" si="74"/>
        <v>0</v>
      </c>
      <c r="AF301" s="31">
        <f t="shared" si="75"/>
        <v>0</v>
      </c>
      <c r="AG301" s="31">
        <f t="shared" si="76"/>
        <v>0</v>
      </c>
      <c r="AH301" s="32" t="str">
        <f t="shared" si="77"/>
        <v>00:00:00</v>
      </c>
      <c r="AI301" s="34">
        <f t="shared" si="78"/>
        <v>0</v>
      </c>
      <c r="XFD301" s="130"/>
    </row>
    <row r="302" spans="1:35 16384:16384" s="30" customFormat="1" ht="15.75" customHeight="1" x14ac:dyDescent="0.15">
      <c r="A302" s="123"/>
      <c r="B302" s="80"/>
      <c r="C302" s="106"/>
      <c r="D302" s="124"/>
      <c r="E302" s="124"/>
      <c r="F302" s="124"/>
      <c r="G302" s="125" t="str">
        <f t="shared" si="79"/>
        <v>00:00:00</v>
      </c>
      <c r="H302" s="124"/>
      <c r="I302" s="80"/>
      <c r="J302" s="80"/>
      <c r="K302" s="109"/>
      <c r="L302" s="110"/>
      <c r="M302" s="126"/>
      <c r="N302" s="110"/>
      <c r="O302" s="127"/>
      <c r="P302" s="128" t="e">
        <f>VLOOKUP(N302,CisacSocietycodes!$A$2:$C$366,2,0)</f>
        <v>#N/A</v>
      </c>
      <c r="Q302" s="120"/>
      <c r="R302" s="31">
        <v>0</v>
      </c>
      <c r="S302" s="32">
        <v>0</v>
      </c>
      <c r="T302" s="32">
        <v>0</v>
      </c>
      <c r="U302" s="31" t="str">
        <f t="shared" si="65"/>
        <v>00</v>
      </c>
      <c r="V302" s="31" t="str">
        <f t="shared" si="66"/>
        <v>00</v>
      </c>
      <c r="W302" s="31" t="str">
        <f t="shared" si="67"/>
        <v>00</v>
      </c>
      <c r="X302" s="33">
        <f t="shared" si="68"/>
        <v>0</v>
      </c>
      <c r="Y302" s="31" t="str">
        <f t="shared" si="69"/>
        <v>00</v>
      </c>
      <c r="Z302" s="31" t="str">
        <f t="shared" si="70"/>
        <v>00</v>
      </c>
      <c r="AA302" s="31" t="str">
        <f t="shared" si="71"/>
        <v>00</v>
      </c>
      <c r="AB302" s="31">
        <f t="shared" si="72"/>
        <v>0</v>
      </c>
      <c r="AC302" s="129">
        <f t="shared" si="80"/>
        <v>0</v>
      </c>
      <c r="AD302" s="129">
        <f t="shared" si="73"/>
        <v>0</v>
      </c>
      <c r="AE302" s="31">
        <f t="shared" si="74"/>
        <v>0</v>
      </c>
      <c r="AF302" s="31">
        <f t="shared" si="75"/>
        <v>0</v>
      </c>
      <c r="AG302" s="31">
        <f t="shared" si="76"/>
        <v>0</v>
      </c>
      <c r="AH302" s="32" t="str">
        <f t="shared" si="77"/>
        <v>00:00:00</v>
      </c>
      <c r="AI302" s="34">
        <f t="shared" si="78"/>
        <v>0</v>
      </c>
      <c r="XFD302" s="130"/>
    </row>
    <row r="303" spans="1:35 16384:16384" s="30" customFormat="1" ht="15.75" customHeight="1" x14ac:dyDescent="0.15">
      <c r="A303" s="123"/>
      <c r="B303" s="80"/>
      <c r="C303" s="106"/>
      <c r="D303" s="124"/>
      <c r="E303" s="124"/>
      <c r="F303" s="124"/>
      <c r="G303" s="125" t="str">
        <f t="shared" si="79"/>
        <v>00:00:00</v>
      </c>
      <c r="H303" s="124"/>
      <c r="I303" s="80"/>
      <c r="J303" s="80"/>
      <c r="K303" s="109"/>
      <c r="L303" s="110"/>
      <c r="M303" s="126"/>
      <c r="N303" s="110"/>
      <c r="O303" s="127"/>
      <c r="P303" s="128" t="e">
        <f>VLOOKUP(N303,CisacSocietycodes!$A$2:$C$366,2,0)</f>
        <v>#N/A</v>
      </c>
      <c r="Q303" s="120"/>
      <c r="R303" s="31">
        <v>0</v>
      </c>
      <c r="S303" s="32">
        <v>0</v>
      </c>
      <c r="T303" s="32">
        <v>0</v>
      </c>
      <c r="U303" s="31" t="str">
        <f t="shared" si="65"/>
        <v>00</v>
      </c>
      <c r="V303" s="31" t="str">
        <f t="shared" si="66"/>
        <v>00</v>
      </c>
      <c r="W303" s="31" t="str">
        <f t="shared" si="67"/>
        <v>00</v>
      </c>
      <c r="X303" s="33">
        <f t="shared" si="68"/>
        <v>0</v>
      </c>
      <c r="Y303" s="31" t="str">
        <f t="shared" si="69"/>
        <v>00</v>
      </c>
      <c r="Z303" s="31" t="str">
        <f t="shared" si="70"/>
        <v>00</v>
      </c>
      <c r="AA303" s="31" t="str">
        <f t="shared" si="71"/>
        <v>00</v>
      </c>
      <c r="AB303" s="31">
        <f t="shared" si="72"/>
        <v>0</v>
      </c>
      <c r="AC303" s="129">
        <f t="shared" si="80"/>
        <v>0</v>
      </c>
      <c r="AD303" s="129">
        <f t="shared" si="73"/>
        <v>0</v>
      </c>
      <c r="AE303" s="31">
        <f t="shared" si="74"/>
        <v>0</v>
      </c>
      <c r="AF303" s="31">
        <f t="shared" si="75"/>
        <v>0</v>
      </c>
      <c r="AG303" s="31">
        <f t="shared" si="76"/>
        <v>0</v>
      </c>
      <c r="AH303" s="32" t="str">
        <f t="shared" si="77"/>
        <v>00:00:00</v>
      </c>
      <c r="AI303" s="34">
        <f t="shared" si="78"/>
        <v>0</v>
      </c>
      <c r="XFD303" s="130"/>
    </row>
    <row r="304" spans="1:35 16384:16384" s="30" customFormat="1" ht="15.75" customHeight="1" x14ac:dyDescent="0.15">
      <c r="A304" s="123"/>
      <c r="B304" s="80"/>
      <c r="C304" s="106"/>
      <c r="D304" s="124"/>
      <c r="E304" s="124"/>
      <c r="F304" s="124"/>
      <c r="G304" s="125" t="str">
        <f t="shared" si="79"/>
        <v>00:00:00</v>
      </c>
      <c r="H304" s="124"/>
      <c r="I304" s="80"/>
      <c r="J304" s="80"/>
      <c r="K304" s="109"/>
      <c r="L304" s="110"/>
      <c r="M304" s="126"/>
      <c r="N304" s="110"/>
      <c r="O304" s="127"/>
      <c r="P304" s="128" t="e">
        <f>VLOOKUP(N304,CisacSocietycodes!$A$2:$C$366,2,0)</f>
        <v>#N/A</v>
      </c>
      <c r="Q304" s="120"/>
      <c r="R304" s="31">
        <v>0</v>
      </c>
      <c r="S304" s="32">
        <v>0</v>
      </c>
      <c r="T304" s="32">
        <v>0</v>
      </c>
      <c r="U304" s="31" t="str">
        <f t="shared" si="65"/>
        <v>00</v>
      </c>
      <c r="V304" s="31" t="str">
        <f t="shared" si="66"/>
        <v>00</v>
      </c>
      <c r="W304" s="31" t="str">
        <f t="shared" si="67"/>
        <v>00</v>
      </c>
      <c r="X304" s="33">
        <f t="shared" si="68"/>
        <v>0</v>
      </c>
      <c r="Y304" s="31" t="str">
        <f t="shared" si="69"/>
        <v>00</v>
      </c>
      <c r="Z304" s="31" t="str">
        <f t="shared" si="70"/>
        <v>00</v>
      </c>
      <c r="AA304" s="31" t="str">
        <f t="shared" si="71"/>
        <v>00</v>
      </c>
      <c r="AB304" s="31">
        <f t="shared" si="72"/>
        <v>0</v>
      </c>
      <c r="AC304" s="129">
        <f t="shared" si="80"/>
        <v>0</v>
      </c>
      <c r="AD304" s="129">
        <f t="shared" si="73"/>
        <v>0</v>
      </c>
      <c r="AE304" s="31">
        <f t="shared" si="74"/>
        <v>0</v>
      </c>
      <c r="AF304" s="31">
        <f t="shared" si="75"/>
        <v>0</v>
      </c>
      <c r="AG304" s="31">
        <f t="shared" si="76"/>
        <v>0</v>
      </c>
      <c r="AH304" s="32" t="str">
        <f t="shared" si="77"/>
        <v>00:00:00</v>
      </c>
      <c r="AI304" s="34">
        <f t="shared" si="78"/>
        <v>0</v>
      </c>
      <c r="XFD304" s="130"/>
    </row>
    <row r="305" spans="1:35 16384:16384" s="30" customFormat="1" ht="15.75" customHeight="1" x14ac:dyDescent="0.15">
      <c r="A305" s="123"/>
      <c r="B305" s="80"/>
      <c r="C305" s="106"/>
      <c r="D305" s="124"/>
      <c r="E305" s="124"/>
      <c r="F305" s="124"/>
      <c r="G305" s="125" t="str">
        <f t="shared" si="79"/>
        <v>00:00:00</v>
      </c>
      <c r="H305" s="124"/>
      <c r="I305" s="80"/>
      <c r="J305" s="80"/>
      <c r="K305" s="109"/>
      <c r="L305" s="110"/>
      <c r="M305" s="126"/>
      <c r="N305" s="110"/>
      <c r="O305" s="127"/>
      <c r="P305" s="128" t="e">
        <f>VLOOKUP(N305,CisacSocietycodes!$A$2:$C$366,2,0)</f>
        <v>#N/A</v>
      </c>
      <c r="Q305" s="120"/>
      <c r="R305" s="31">
        <v>0</v>
      </c>
      <c r="S305" s="32">
        <v>0</v>
      </c>
      <c r="T305" s="32">
        <v>0</v>
      </c>
      <c r="U305" s="31" t="str">
        <f t="shared" si="65"/>
        <v>00</v>
      </c>
      <c r="V305" s="31" t="str">
        <f t="shared" si="66"/>
        <v>00</v>
      </c>
      <c r="W305" s="31" t="str">
        <f t="shared" si="67"/>
        <v>00</v>
      </c>
      <c r="X305" s="33">
        <f t="shared" si="68"/>
        <v>0</v>
      </c>
      <c r="Y305" s="31" t="str">
        <f t="shared" si="69"/>
        <v>00</v>
      </c>
      <c r="Z305" s="31" t="str">
        <f t="shared" si="70"/>
        <v>00</v>
      </c>
      <c r="AA305" s="31" t="str">
        <f t="shared" si="71"/>
        <v>00</v>
      </c>
      <c r="AB305" s="31">
        <f t="shared" si="72"/>
        <v>0</v>
      </c>
      <c r="AC305" s="129">
        <f t="shared" si="80"/>
        <v>0</v>
      </c>
      <c r="AD305" s="129">
        <f t="shared" si="73"/>
        <v>0</v>
      </c>
      <c r="AE305" s="31">
        <f t="shared" si="74"/>
        <v>0</v>
      </c>
      <c r="AF305" s="31">
        <f t="shared" si="75"/>
        <v>0</v>
      </c>
      <c r="AG305" s="31">
        <f t="shared" si="76"/>
        <v>0</v>
      </c>
      <c r="AH305" s="32" t="str">
        <f t="shared" si="77"/>
        <v>00:00:00</v>
      </c>
      <c r="AI305" s="34">
        <f t="shared" si="78"/>
        <v>0</v>
      </c>
      <c r="XFD305" s="130"/>
    </row>
    <row r="306" spans="1:35 16384:16384" s="30" customFormat="1" ht="15.75" customHeight="1" x14ac:dyDescent="0.15">
      <c r="A306" s="123"/>
      <c r="B306" s="80"/>
      <c r="C306" s="106"/>
      <c r="D306" s="124"/>
      <c r="E306" s="124"/>
      <c r="F306" s="124"/>
      <c r="G306" s="125" t="str">
        <f t="shared" si="79"/>
        <v>00:00:00</v>
      </c>
      <c r="H306" s="124"/>
      <c r="I306" s="80"/>
      <c r="J306" s="80"/>
      <c r="K306" s="109"/>
      <c r="L306" s="110"/>
      <c r="M306" s="126"/>
      <c r="N306" s="110"/>
      <c r="O306" s="127"/>
      <c r="P306" s="128" t="e">
        <f>VLOOKUP(N306,CisacSocietycodes!$A$2:$C$366,2,0)</f>
        <v>#N/A</v>
      </c>
      <c r="Q306" s="120"/>
      <c r="R306" s="31">
        <v>0</v>
      </c>
      <c r="S306" s="32">
        <v>0</v>
      </c>
      <c r="T306" s="32">
        <v>0</v>
      </c>
      <c r="U306" s="31" t="str">
        <f t="shared" si="65"/>
        <v>00</v>
      </c>
      <c r="V306" s="31" t="str">
        <f t="shared" si="66"/>
        <v>00</v>
      </c>
      <c r="W306" s="31" t="str">
        <f t="shared" si="67"/>
        <v>00</v>
      </c>
      <c r="X306" s="33">
        <f t="shared" si="68"/>
        <v>0</v>
      </c>
      <c r="Y306" s="31" t="str">
        <f t="shared" si="69"/>
        <v>00</v>
      </c>
      <c r="Z306" s="31" t="str">
        <f t="shared" si="70"/>
        <v>00</v>
      </c>
      <c r="AA306" s="31" t="str">
        <f t="shared" si="71"/>
        <v>00</v>
      </c>
      <c r="AB306" s="31">
        <f t="shared" si="72"/>
        <v>0</v>
      </c>
      <c r="AC306" s="129">
        <f t="shared" si="80"/>
        <v>0</v>
      </c>
      <c r="AD306" s="129">
        <f t="shared" si="73"/>
        <v>0</v>
      </c>
      <c r="AE306" s="31">
        <f t="shared" si="74"/>
        <v>0</v>
      </c>
      <c r="AF306" s="31">
        <f t="shared" si="75"/>
        <v>0</v>
      </c>
      <c r="AG306" s="31">
        <f t="shared" si="76"/>
        <v>0</v>
      </c>
      <c r="AH306" s="32" t="str">
        <f t="shared" si="77"/>
        <v>00:00:00</v>
      </c>
      <c r="AI306" s="34">
        <f t="shared" si="78"/>
        <v>0</v>
      </c>
      <c r="XFD306" s="130"/>
    </row>
    <row r="307" spans="1:35 16384:16384" s="30" customFormat="1" ht="15.75" customHeight="1" x14ac:dyDescent="0.15">
      <c r="A307" s="123"/>
      <c r="B307" s="80"/>
      <c r="C307" s="106"/>
      <c r="D307" s="124"/>
      <c r="E307" s="124"/>
      <c r="F307" s="124"/>
      <c r="G307" s="125" t="str">
        <f t="shared" si="79"/>
        <v>00:00:00</v>
      </c>
      <c r="H307" s="124"/>
      <c r="I307" s="80"/>
      <c r="J307" s="80"/>
      <c r="K307" s="109"/>
      <c r="L307" s="110"/>
      <c r="M307" s="126"/>
      <c r="N307" s="110"/>
      <c r="O307" s="127"/>
      <c r="P307" s="128" t="e">
        <f>VLOOKUP(N307,CisacSocietycodes!$A$2:$C$366,2,0)</f>
        <v>#N/A</v>
      </c>
      <c r="Q307" s="120"/>
      <c r="R307" s="31">
        <v>0</v>
      </c>
      <c r="S307" s="32">
        <v>0</v>
      </c>
      <c r="T307" s="32">
        <v>0</v>
      </c>
      <c r="U307" s="31" t="str">
        <f t="shared" si="65"/>
        <v>00</v>
      </c>
      <c r="V307" s="31" t="str">
        <f t="shared" si="66"/>
        <v>00</v>
      </c>
      <c r="W307" s="31" t="str">
        <f t="shared" si="67"/>
        <v>00</v>
      </c>
      <c r="X307" s="33">
        <f t="shared" si="68"/>
        <v>0</v>
      </c>
      <c r="Y307" s="31" t="str">
        <f t="shared" si="69"/>
        <v>00</v>
      </c>
      <c r="Z307" s="31" t="str">
        <f t="shared" si="70"/>
        <v>00</v>
      </c>
      <c r="AA307" s="31" t="str">
        <f t="shared" si="71"/>
        <v>00</v>
      </c>
      <c r="AB307" s="31">
        <f t="shared" si="72"/>
        <v>0</v>
      </c>
      <c r="AC307" s="129">
        <f t="shared" si="80"/>
        <v>0</v>
      </c>
      <c r="AD307" s="129">
        <f t="shared" si="73"/>
        <v>0</v>
      </c>
      <c r="AE307" s="31">
        <f t="shared" si="74"/>
        <v>0</v>
      </c>
      <c r="AF307" s="31">
        <f t="shared" si="75"/>
        <v>0</v>
      </c>
      <c r="AG307" s="31">
        <f t="shared" si="76"/>
        <v>0</v>
      </c>
      <c r="AH307" s="32" t="str">
        <f t="shared" si="77"/>
        <v>00:00:00</v>
      </c>
      <c r="AI307" s="34">
        <f t="shared" si="78"/>
        <v>0</v>
      </c>
      <c r="XFD307" s="130"/>
    </row>
    <row r="308" spans="1:35 16384:16384" s="30" customFormat="1" ht="15.75" customHeight="1" x14ac:dyDescent="0.15">
      <c r="A308" s="123"/>
      <c r="B308" s="80"/>
      <c r="C308" s="106"/>
      <c r="D308" s="124"/>
      <c r="E308" s="124"/>
      <c r="F308" s="124"/>
      <c r="G308" s="125" t="str">
        <f t="shared" si="79"/>
        <v>00:00:00</v>
      </c>
      <c r="H308" s="124"/>
      <c r="I308" s="80"/>
      <c r="J308" s="80"/>
      <c r="K308" s="109"/>
      <c r="L308" s="110"/>
      <c r="M308" s="126"/>
      <c r="N308" s="110"/>
      <c r="O308" s="127"/>
      <c r="P308" s="128" t="e">
        <f>VLOOKUP(N308,CisacSocietycodes!$A$2:$C$366,2,0)</f>
        <v>#N/A</v>
      </c>
      <c r="Q308" s="120"/>
      <c r="R308" s="31">
        <v>0</v>
      </c>
      <c r="S308" s="32">
        <v>0</v>
      </c>
      <c r="T308" s="32">
        <v>0</v>
      </c>
      <c r="U308" s="31" t="str">
        <f t="shared" si="65"/>
        <v>00</v>
      </c>
      <c r="V308" s="31" t="str">
        <f t="shared" si="66"/>
        <v>00</v>
      </c>
      <c r="W308" s="31" t="str">
        <f t="shared" si="67"/>
        <v>00</v>
      </c>
      <c r="X308" s="33">
        <f t="shared" si="68"/>
        <v>0</v>
      </c>
      <c r="Y308" s="31" t="str">
        <f t="shared" si="69"/>
        <v>00</v>
      </c>
      <c r="Z308" s="31" t="str">
        <f t="shared" si="70"/>
        <v>00</v>
      </c>
      <c r="AA308" s="31" t="str">
        <f t="shared" si="71"/>
        <v>00</v>
      </c>
      <c r="AB308" s="31">
        <f t="shared" si="72"/>
        <v>0</v>
      </c>
      <c r="AC308" s="129">
        <f t="shared" si="80"/>
        <v>0</v>
      </c>
      <c r="AD308" s="129">
        <f t="shared" si="73"/>
        <v>0</v>
      </c>
      <c r="AE308" s="31">
        <f t="shared" si="74"/>
        <v>0</v>
      </c>
      <c r="AF308" s="31">
        <f t="shared" si="75"/>
        <v>0</v>
      </c>
      <c r="AG308" s="31">
        <f t="shared" si="76"/>
        <v>0</v>
      </c>
      <c r="AH308" s="32" t="str">
        <f t="shared" si="77"/>
        <v>00:00:00</v>
      </c>
      <c r="AI308" s="34">
        <f t="shared" si="78"/>
        <v>0</v>
      </c>
      <c r="XFD308" s="130"/>
    </row>
    <row r="309" spans="1:35 16384:16384" s="30" customFormat="1" ht="15.75" customHeight="1" x14ac:dyDescent="0.15">
      <c r="A309" s="123"/>
      <c r="B309" s="80"/>
      <c r="C309" s="106"/>
      <c r="D309" s="124"/>
      <c r="E309" s="124"/>
      <c r="F309" s="124"/>
      <c r="G309" s="125" t="str">
        <f t="shared" si="79"/>
        <v>00:00:00</v>
      </c>
      <c r="H309" s="124"/>
      <c r="I309" s="80"/>
      <c r="J309" s="80"/>
      <c r="K309" s="109"/>
      <c r="L309" s="110"/>
      <c r="M309" s="126"/>
      <c r="N309" s="110"/>
      <c r="O309" s="127"/>
      <c r="P309" s="128" t="e">
        <f>VLOOKUP(N309,CisacSocietycodes!$A$2:$C$366,2,0)</f>
        <v>#N/A</v>
      </c>
      <c r="Q309" s="120"/>
      <c r="R309" s="31">
        <v>0</v>
      </c>
      <c r="S309" s="32">
        <v>0</v>
      </c>
      <c r="T309" s="32">
        <v>0</v>
      </c>
      <c r="U309" s="31" t="str">
        <f t="shared" si="65"/>
        <v>00</v>
      </c>
      <c r="V309" s="31" t="str">
        <f t="shared" si="66"/>
        <v>00</v>
      </c>
      <c r="W309" s="31" t="str">
        <f t="shared" si="67"/>
        <v>00</v>
      </c>
      <c r="X309" s="33">
        <f t="shared" si="68"/>
        <v>0</v>
      </c>
      <c r="Y309" s="31" t="str">
        <f t="shared" si="69"/>
        <v>00</v>
      </c>
      <c r="Z309" s="31" t="str">
        <f t="shared" si="70"/>
        <v>00</v>
      </c>
      <c r="AA309" s="31" t="str">
        <f t="shared" si="71"/>
        <v>00</v>
      </c>
      <c r="AB309" s="31">
        <f t="shared" si="72"/>
        <v>0</v>
      </c>
      <c r="AC309" s="129">
        <f t="shared" si="80"/>
        <v>0</v>
      </c>
      <c r="AD309" s="129">
        <f t="shared" si="73"/>
        <v>0</v>
      </c>
      <c r="AE309" s="31">
        <f t="shared" si="74"/>
        <v>0</v>
      </c>
      <c r="AF309" s="31">
        <f t="shared" si="75"/>
        <v>0</v>
      </c>
      <c r="AG309" s="31">
        <f t="shared" si="76"/>
        <v>0</v>
      </c>
      <c r="AH309" s="32" t="str">
        <f t="shared" si="77"/>
        <v>00:00:00</v>
      </c>
      <c r="AI309" s="34">
        <f t="shared" si="78"/>
        <v>0</v>
      </c>
      <c r="XFD309" s="130"/>
    </row>
    <row r="310" spans="1:35 16384:16384" s="30" customFormat="1" ht="15.75" customHeight="1" x14ac:dyDescent="0.15">
      <c r="A310" s="123"/>
      <c r="B310" s="80"/>
      <c r="C310" s="106"/>
      <c r="D310" s="124"/>
      <c r="E310" s="124"/>
      <c r="F310" s="124"/>
      <c r="G310" s="125" t="str">
        <f t="shared" si="79"/>
        <v>00:00:00</v>
      </c>
      <c r="H310" s="124"/>
      <c r="I310" s="80"/>
      <c r="J310" s="80"/>
      <c r="K310" s="109"/>
      <c r="L310" s="110"/>
      <c r="M310" s="126"/>
      <c r="N310" s="110"/>
      <c r="O310" s="127"/>
      <c r="P310" s="128" t="e">
        <f>VLOOKUP(N310,CisacSocietycodes!$A$2:$C$366,2,0)</f>
        <v>#N/A</v>
      </c>
      <c r="Q310" s="120"/>
      <c r="R310" s="31">
        <v>0</v>
      </c>
      <c r="S310" s="32">
        <v>0</v>
      </c>
      <c r="T310" s="32">
        <v>0</v>
      </c>
      <c r="U310" s="31" t="str">
        <f t="shared" si="65"/>
        <v>00</v>
      </c>
      <c r="V310" s="31" t="str">
        <f t="shared" si="66"/>
        <v>00</v>
      </c>
      <c r="W310" s="31" t="str">
        <f t="shared" si="67"/>
        <v>00</v>
      </c>
      <c r="X310" s="33">
        <f t="shared" si="68"/>
        <v>0</v>
      </c>
      <c r="Y310" s="31" t="str">
        <f t="shared" si="69"/>
        <v>00</v>
      </c>
      <c r="Z310" s="31" t="str">
        <f t="shared" si="70"/>
        <v>00</v>
      </c>
      <c r="AA310" s="31" t="str">
        <f t="shared" si="71"/>
        <v>00</v>
      </c>
      <c r="AB310" s="31">
        <f t="shared" si="72"/>
        <v>0</v>
      </c>
      <c r="AC310" s="129">
        <f t="shared" si="80"/>
        <v>0</v>
      </c>
      <c r="AD310" s="129">
        <f t="shared" si="73"/>
        <v>0</v>
      </c>
      <c r="AE310" s="31">
        <f t="shared" si="74"/>
        <v>0</v>
      </c>
      <c r="AF310" s="31">
        <f t="shared" si="75"/>
        <v>0</v>
      </c>
      <c r="AG310" s="31">
        <f t="shared" si="76"/>
        <v>0</v>
      </c>
      <c r="AH310" s="32" t="str">
        <f t="shared" si="77"/>
        <v>00:00:00</v>
      </c>
      <c r="AI310" s="34">
        <f t="shared" si="78"/>
        <v>0</v>
      </c>
      <c r="XFD310" s="130"/>
    </row>
    <row r="311" spans="1:35 16384:16384" s="30" customFormat="1" ht="15.75" customHeight="1" x14ac:dyDescent="0.15">
      <c r="A311" s="123"/>
      <c r="B311" s="80"/>
      <c r="C311" s="106"/>
      <c r="D311" s="124"/>
      <c r="E311" s="124"/>
      <c r="F311" s="124"/>
      <c r="G311" s="125" t="str">
        <f t="shared" si="79"/>
        <v>00:00:00</v>
      </c>
      <c r="H311" s="124"/>
      <c r="I311" s="80"/>
      <c r="J311" s="80"/>
      <c r="K311" s="109"/>
      <c r="L311" s="110"/>
      <c r="M311" s="126"/>
      <c r="N311" s="110"/>
      <c r="O311" s="127"/>
      <c r="P311" s="128" t="e">
        <f>VLOOKUP(N311,CisacSocietycodes!$A$2:$C$366,2,0)</f>
        <v>#N/A</v>
      </c>
      <c r="Q311" s="120"/>
      <c r="R311" s="31">
        <v>0</v>
      </c>
      <c r="S311" s="32">
        <v>0</v>
      </c>
      <c r="T311" s="32">
        <v>0</v>
      </c>
      <c r="U311" s="31" t="str">
        <f t="shared" si="65"/>
        <v>00</v>
      </c>
      <c r="V311" s="31" t="str">
        <f t="shared" si="66"/>
        <v>00</v>
      </c>
      <c r="W311" s="31" t="str">
        <f t="shared" si="67"/>
        <v>00</v>
      </c>
      <c r="X311" s="33">
        <f t="shared" si="68"/>
        <v>0</v>
      </c>
      <c r="Y311" s="31" t="str">
        <f t="shared" si="69"/>
        <v>00</v>
      </c>
      <c r="Z311" s="31" t="str">
        <f t="shared" si="70"/>
        <v>00</v>
      </c>
      <c r="AA311" s="31" t="str">
        <f t="shared" si="71"/>
        <v>00</v>
      </c>
      <c r="AB311" s="31">
        <f t="shared" si="72"/>
        <v>0</v>
      </c>
      <c r="AC311" s="129">
        <f t="shared" si="80"/>
        <v>0</v>
      </c>
      <c r="AD311" s="129">
        <f t="shared" si="73"/>
        <v>0</v>
      </c>
      <c r="AE311" s="31">
        <f t="shared" si="74"/>
        <v>0</v>
      </c>
      <c r="AF311" s="31">
        <f t="shared" si="75"/>
        <v>0</v>
      </c>
      <c r="AG311" s="31">
        <f t="shared" si="76"/>
        <v>0</v>
      </c>
      <c r="AH311" s="32" t="str">
        <f t="shared" si="77"/>
        <v>00:00:00</v>
      </c>
      <c r="AI311" s="34">
        <f t="shared" si="78"/>
        <v>0</v>
      </c>
      <c r="XFD311" s="130"/>
    </row>
    <row r="312" spans="1:35 16384:16384" s="30" customFormat="1" ht="15.75" customHeight="1" x14ac:dyDescent="0.15">
      <c r="A312" s="123"/>
      <c r="B312" s="80"/>
      <c r="C312" s="106"/>
      <c r="D312" s="124"/>
      <c r="E312" s="124"/>
      <c r="F312" s="124"/>
      <c r="G312" s="125" t="str">
        <f t="shared" si="79"/>
        <v>00:00:00</v>
      </c>
      <c r="H312" s="124"/>
      <c r="I312" s="80"/>
      <c r="J312" s="80"/>
      <c r="K312" s="109"/>
      <c r="L312" s="110"/>
      <c r="M312" s="126"/>
      <c r="N312" s="110"/>
      <c r="O312" s="127"/>
      <c r="P312" s="128" t="e">
        <f>VLOOKUP(N312,CisacSocietycodes!$A$2:$C$366,2,0)</f>
        <v>#N/A</v>
      </c>
      <c r="Q312" s="120"/>
      <c r="R312" s="31">
        <v>0</v>
      </c>
      <c r="S312" s="32">
        <v>0</v>
      </c>
      <c r="T312" s="32">
        <v>0</v>
      </c>
      <c r="U312" s="31" t="str">
        <f t="shared" si="65"/>
        <v>00</v>
      </c>
      <c r="V312" s="31" t="str">
        <f t="shared" si="66"/>
        <v>00</v>
      </c>
      <c r="W312" s="31" t="str">
        <f t="shared" si="67"/>
        <v>00</v>
      </c>
      <c r="X312" s="33">
        <f t="shared" si="68"/>
        <v>0</v>
      </c>
      <c r="Y312" s="31" t="str">
        <f t="shared" si="69"/>
        <v>00</v>
      </c>
      <c r="Z312" s="31" t="str">
        <f t="shared" si="70"/>
        <v>00</v>
      </c>
      <c r="AA312" s="31" t="str">
        <f t="shared" si="71"/>
        <v>00</v>
      </c>
      <c r="AB312" s="31">
        <f t="shared" si="72"/>
        <v>0</v>
      </c>
      <c r="AC312" s="129">
        <f t="shared" si="80"/>
        <v>0</v>
      </c>
      <c r="AD312" s="129">
        <f t="shared" si="73"/>
        <v>0</v>
      </c>
      <c r="AE312" s="31">
        <f t="shared" si="74"/>
        <v>0</v>
      </c>
      <c r="AF312" s="31">
        <f t="shared" si="75"/>
        <v>0</v>
      </c>
      <c r="AG312" s="31">
        <f t="shared" si="76"/>
        <v>0</v>
      </c>
      <c r="AH312" s="32" t="str">
        <f t="shared" si="77"/>
        <v>00:00:00</v>
      </c>
      <c r="AI312" s="34">
        <f t="shared" si="78"/>
        <v>0</v>
      </c>
      <c r="XFD312" s="130"/>
    </row>
    <row r="313" spans="1:35 16384:16384" s="30" customFormat="1" ht="15.75" customHeight="1" x14ac:dyDescent="0.15">
      <c r="A313" s="123"/>
      <c r="B313" s="80"/>
      <c r="C313" s="106"/>
      <c r="D313" s="124"/>
      <c r="E313" s="124"/>
      <c r="F313" s="124"/>
      <c r="G313" s="125" t="str">
        <f t="shared" si="79"/>
        <v>00:00:00</v>
      </c>
      <c r="H313" s="124"/>
      <c r="I313" s="80"/>
      <c r="J313" s="80"/>
      <c r="K313" s="109"/>
      <c r="L313" s="110"/>
      <c r="M313" s="126"/>
      <c r="N313" s="110"/>
      <c r="O313" s="127"/>
      <c r="P313" s="128" t="e">
        <f>VLOOKUP(N313,CisacSocietycodes!$A$2:$C$366,2,0)</f>
        <v>#N/A</v>
      </c>
      <c r="Q313" s="120"/>
      <c r="R313" s="31">
        <v>0</v>
      </c>
      <c r="S313" s="32">
        <v>0</v>
      </c>
      <c r="T313" s="32">
        <v>0</v>
      </c>
      <c r="U313" s="31" t="str">
        <f t="shared" si="65"/>
        <v>00</v>
      </c>
      <c r="V313" s="31" t="str">
        <f t="shared" si="66"/>
        <v>00</v>
      </c>
      <c r="W313" s="31" t="str">
        <f t="shared" si="67"/>
        <v>00</v>
      </c>
      <c r="X313" s="33">
        <f t="shared" si="68"/>
        <v>0</v>
      </c>
      <c r="Y313" s="31" t="str">
        <f t="shared" si="69"/>
        <v>00</v>
      </c>
      <c r="Z313" s="31" t="str">
        <f t="shared" si="70"/>
        <v>00</v>
      </c>
      <c r="AA313" s="31" t="str">
        <f t="shared" si="71"/>
        <v>00</v>
      </c>
      <c r="AB313" s="31">
        <f t="shared" si="72"/>
        <v>0</v>
      </c>
      <c r="AC313" s="129">
        <f t="shared" si="80"/>
        <v>0</v>
      </c>
      <c r="AD313" s="129">
        <f t="shared" si="73"/>
        <v>0</v>
      </c>
      <c r="AE313" s="31">
        <f t="shared" si="74"/>
        <v>0</v>
      </c>
      <c r="AF313" s="31">
        <f t="shared" si="75"/>
        <v>0</v>
      </c>
      <c r="AG313" s="31">
        <f t="shared" si="76"/>
        <v>0</v>
      </c>
      <c r="AH313" s="32" t="str">
        <f t="shared" si="77"/>
        <v>00:00:00</v>
      </c>
      <c r="AI313" s="34">
        <f t="shared" si="78"/>
        <v>0</v>
      </c>
      <c r="XFD313" s="130"/>
    </row>
    <row r="314" spans="1:35 16384:16384" s="30" customFormat="1" ht="15.75" customHeight="1" x14ac:dyDescent="0.15">
      <c r="A314" s="123"/>
      <c r="B314" s="80"/>
      <c r="C314" s="106"/>
      <c r="D314" s="124"/>
      <c r="E314" s="124"/>
      <c r="F314" s="124"/>
      <c r="G314" s="125" t="str">
        <f t="shared" si="79"/>
        <v>00:00:00</v>
      </c>
      <c r="H314" s="124"/>
      <c r="I314" s="80"/>
      <c r="J314" s="80"/>
      <c r="K314" s="109"/>
      <c r="L314" s="110"/>
      <c r="M314" s="126"/>
      <c r="N314" s="110"/>
      <c r="O314" s="127"/>
      <c r="P314" s="128" t="e">
        <f>VLOOKUP(N314,CisacSocietycodes!$A$2:$C$366,2,0)</f>
        <v>#N/A</v>
      </c>
      <c r="Q314" s="120"/>
      <c r="R314" s="31">
        <v>0</v>
      </c>
      <c r="S314" s="32">
        <v>0</v>
      </c>
      <c r="T314" s="32">
        <v>0</v>
      </c>
      <c r="U314" s="31" t="str">
        <f t="shared" si="65"/>
        <v>00</v>
      </c>
      <c r="V314" s="31" t="str">
        <f t="shared" si="66"/>
        <v>00</v>
      </c>
      <c r="W314" s="31" t="str">
        <f t="shared" si="67"/>
        <v>00</v>
      </c>
      <c r="X314" s="33">
        <f t="shared" si="68"/>
        <v>0</v>
      </c>
      <c r="Y314" s="31" t="str">
        <f t="shared" si="69"/>
        <v>00</v>
      </c>
      <c r="Z314" s="31" t="str">
        <f t="shared" si="70"/>
        <v>00</v>
      </c>
      <c r="AA314" s="31" t="str">
        <f t="shared" si="71"/>
        <v>00</v>
      </c>
      <c r="AB314" s="31">
        <f t="shared" si="72"/>
        <v>0</v>
      </c>
      <c r="AC314" s="129">
        <f t="shared" si="80"/>
        <v>0</v>
      </c>
      <c r="AD314" s="129">
        <f t="shared" si="73"/>
        <v>0</v>
      </c>
      <c r="AE314" s="31">
        <f t="shared" si="74"/>
        <v>0</v>
      </c>
      <c r="AF314" s="31">
        <f t="shared" si="75"/>
        <v>0</v>
      </c>
      <c r="AG314" s="31">
        <f t="shared" si="76"/>
        <v>0</v>
      </c>
      <c r="AH314" s="32" t="str">
        <f t="shared" si="77"/>
        <v>00:00:00</v>
      </c>
      <c r="AI314" s="34">
        <f t="shared" si="78"/>
        <v>0</v>
      </c>
      <c r="XFD314" s="130"/>
    </row>
    <row r="315" spans="1:35 16384:16384" s="30" customFormat="1" ht="15.75" customHeight="1" x14ac:dyDescent="0.15">
      <c r="A315" s="123"/>
      <c r="B315" s="80"/>
      <c r="C315" s="106"/>
      <c r="D315" s="124"/>
      <c r="E315" s="124"/>
      <c r="F315" s="124"/>
      <c r="G315" s="125" t="str">
        <f t="shared" si="79"/>
        <v>00:00:00</v>
      </c>
      <c r="H315" s="124"/>
      <c r="I315" s="80"/>
      <c r="J315" s="80"/>
      <c r="K315" s="109"/>
      <c r="L315" s="110"/>
      <c r="M315" s="126"/>
      <c r="N315" s="110"/>
      <c r="O315" s="127"/>
      <c r="P315" s="128" t="e">
        <f>VLOOKUP(N315,CisacSocietycodes!$A$2:$C$366,2,0)</f>
        <v>#N/A</v>
      </c>
      <c r="Q315" s="120"/>
      <c r="R315" s="31">
        <v>0</v>
      </c>
      <c r="S315" s="32">
        <v>0</v>
      </c>
      <c r="T315" s="32">
        <v>0</v>
      </c>
      <c r="U315" s="31" t="str">
        <f t="shared" si="65"/>
        <v>00</v>
      </c>
      <c r="V315" s="31" t="str">
        <f t="shared" si="66"/>
        <v>00</v>
      </c>
      <c r="W315" s="31" t="str">
        <f t="shared" si="67"/>
        <v>00</v>
      </c>
      <c r="X315" s="33">
        <f t="shared" si="68"/>
        <v>0</v>
      </c>
      <c r="Y315" s="31" t="str">
        <f t="shared" si="69"/>
        <v>00</v>
      </c>
      <c r="Z315" s="31" t="str">
        <f t="shared" si="70"/>
        <v>00</v>
      </c>
      <c r="AA315" s="31" t="str">
        <f t="shared" si="71"/>
        <v>00</v>
      </c>
      <c r="AB315" s="31">
        <f t="shared" si="72"/>
        <v>0</v>
      </c>
      <c r="AC315" s="129">
        <f t="shared" si="80"/>
        <v>0</v>
      </c>
      <c r="AD315" s="129">
        <f t="shared" si="73"/>
        <v>0</v>
      </c>
      <c r="AE315" s="31">
        <f t="shared" si="74"/>
        <v>0</v>
      </c>
      <c r="AF315" s="31">
        <f t="shared" si="75"/>
        <v>0</v>
      </c>
      <c r="AG315" s="31">
        <f t="shared" si="76"/>
        <v>0</v>
      </c>
      <c r="AH315" s="32" t="str">
        <f t="shared" si="77"/>
        <v>00:00:00</v>
      </c>
      <c r="AI315" s="34">
        <f t="shared" si="78"/>
        <v>0</v>
      </c>
      <c r="XFD315" s="130"/>
    </row>
    <row r="316" spans="1:35 16384:16384" s="30" customFormat="1" ht="15.75" customHeight="1" x14ac:dyDescent="0.15">
      <c r="A316" s="123"/>
      <c r="B316" s="80"/>
      <c r="C316" s="106"/>
      <c r="D316" s="124"/>
      <c r="E316" s="124"/>
      <c r="F316" s="124"/>
      <c r="G316" s="125" t="str">
        <f t="shared" si="79"/>
        <v>00:00:00</v>
      </c>
      <c r="H316" s="124"/>
      <c r="I316" s="80"/>
      <c r="J316" s="80"/>
      <c r="K316" s="109"/>
      <c r="L316" s="110"/>
      <c r="M316" s="126"/>
      <c r="N316" s="110"/>
      <c r="O316" s="127"/>
      <c r="P316" s="128" t="e">
        <f>VLOOKUP(N316,CisacSocietycodes!$A$2:$C$366,2,0)</f>
        <v>#N/A</v>
      </c>
      <c r="Q316" s="120"/>
      <c r="R316" s="31">
        <v>0</v>
      </c>
      <c r="S316" s="32">
        <v>0</v>
      </c>
      <c r="T316" s="32">
        <v>0</v>
      </c>
      <c r="U316" s="31" t="str">
        <f t="shared" si="65"/>
        <v>00</v>
      </c>
      <c r="V316" s="31" t="str">
        <f t="shared" si="66"/>
        <v>00</v>
      </c>
      <c r="W316" s="31" t="str">
        <f t="shared" si="67"/>
        <v>00</v>
      </c>
      <c r="X316" s="33">
        <f t="shared" si="68"/>
        <v>0</v>
      </c>
      <c r="Y316" s="31" t="str">
        <f t="shared" si="69"/>
        <v>00</v>
      </c>
      <c r="Z316" s="31" t="str">
        <f t="shared" si="70"/>
        <v>00</v>
      </c>
      <c r="AA316" s="31" t="str">
        <f t="shared" si="71"/>
        <v>00</v>
      </c>
      <c r="AB316" s="31">
        <f t="shared" si="72"/>
        <v>0</v>
      </c>
      <c r="AC316" s="129">
        <f t="shared" si="80"/>
        <v>0</v>
      </c>
      <c r="AD316" s="129">
        <f t="shared" si="73"/>
        <v>0</v>
      </c>
      <c r="AE316" s="31">
        <f t="shared" si="74"/>
        <v>0</v>
      </c>
      <c r="AF316" s="31">
        <f t="shared" si="75"/>
        <v>0</v>
      </c>
      <c r="AG316" s="31">
        <f t="shared" si="76"/>
        <v>0</v>
      </c>
      <c r="AH316" s="32" t="str">
        <f t="shared" si="77"/>
        <v>00:00:00</v>
      </c>
      <c r="AI316" s="34">
        <f t="shared" si="78"/>
        <v>0</v>
      </c>
      <c r="XFD316" s="130"/>
    </row>
    <row r="317" spans="1:35 16384:16384" s="30" customFormat="1" ht="15.75" customHeight="1" x14ac:dyDescent="0.15">
      <c r="A317" s="123"/>
      <c r="B317" s="80"/>
      <c r="C317" s="106"/>
      <c r="D317" s="124"/>
      <c r="E317" s="124"/>
      <c r="F317" s="124"/>
      <c r="G317" s="125" t="str">
        <f t="shared" si="79"/>
        <v>00:00:00</v>
      </c>
      <c r="H317" s="124"/>
      <c r="I317" s="80"/>
      <c r="J317" s="80"/>
      <c r="K317" s="109"/>
      <c r="L317" s="110"/>
      <c r="M317" s="126"/>
      <c r="N317" s="110"/>
      <c r="O317" s="127"/>
      <c r="P317" s="128" t="e">
        <f>VLOOKUP(N317,CisacSocietycodes!$A$2:$C$366,2,0)</f>
        <v>#N/A</v>
      </c>
      <c r="Q317" s="120"/>
      <c r="R317" s="31">
        <v>0</v>
      </c>
      <c r="S317" s="32">
        <v>0</v>
      </c>
      <c r="T317" s="32">
        <v>0</v>
      </c>
      <c r="U317" s="31" t="str">
        <f t="shared" si="65"/>
        <v>00</v>
      </c>
      <c r="V317" s="31" t="str">
        <f t="shared" si="66"/>
        <v>00</v>
      </c>
      <c r="W317" s="31" t="str">
        <f t="shared" si="67"/>
        <v>00</v>
      </c>
      <c r="X317" s="33">
        <f t="shared" si="68"/>
        <v>0</v>
      </c>
      <c r="Y317" s="31" t="str">
        <f t="shared" si="69"/>
        <v>00</v>
      </c>
      <c r="Z317" s="31" t="str">
        <f t="shared" si="70"/>
        <v>00</v>
      </c>
      <c r="AA317" s="31" t="str">
        <f t="shared" si="71"/>
        <v>00</v>
      </c>
      <c r="AB317" s="31">
        <f t="shared" si="72"/>
        <v>0</v>
      </c>
      <c r="AC317" s="129">
        <f t="shared" si="80"/>
        <v>0</v>
      </c>
      <c r="AD317" s="129">
        <f t="shared" si="73"/>
        <v>0</v>
      </c>
      <c r="AE317" s="31">
        <f t="shared" si="74"/>
        <v>0</v>
      </c>
      <c r="AF317" s="31">
        <f t="shared" si="75"/>
        <v>0</v>
      </c>
      <c r="AG317" s="31">
        <f t="shared" si="76"/>
        <v>0</v>
      </c>
      <c r="AH317" s="32" t="str">
        <f t="shared" si="77"/>
        <v>00:00:00</v>
      </c>
      <c r="AI317" s="34">
        <f t="shared" si="78"/>
        <v>0</v>
      </c>
      <c r="XFD317" s="130"/>
    </row>
    <row r="318" spans="1:35 16384:16384" s="30" customFormat="1" ht="15.75" customHeight="1" x14ac:dyDescent="0.15">
      <c r="A318" s="123"/>
      <c r="B318" s="80"/>
      <c r="C318" s="106"/>
      <c r="D318" s="124"/>
      <c r="E318" s="124"/>
      <c r="F318" s="124"/>
      <c r="G318" s="125" t="str">
        <f t="shared" si="79"/>
        <v>00:00:00</v>
      </c>
      <c r="H318" s="124"/>
      <c r="I318" s="80"/>
      <c r="J318" s="80"/>
      <c r="K318" s="109"/>
      <c r="L318" s="110"/>
      <c r="M318" s="126"/>
      <c r="N318" s="110"/>
      <c r="O318" s="127"/>
      <c r="P318" s="128" t="e">
        <f>VLOOKUP(N318,CisacSocietycodes!$A$2:$C$366,2,0)</f>
        <v>#N/A</v>
      </c>
      <c r="Q318" s="120"/>
      <c r="R318" s="31">
        <v>0</v>
      </c>
      <c r="S318" s="32">
        <v>0</v>
      </c>
      <c r="T318" s="32">
        <v>0</v>
      </c>
      <c r="U318" s="31" t="str">
        <f t="shared" si="65"/>
        <v>00</v>
      </c>
      <c r="V318" s="31" t="str">
        <f t="shared" si="66"/>
        <v>00</v>
      </c>
      <c r="W318" s="31" t="str">
        <f t="shared" si="67"/>
        <v>00</v>
      </c>
      <c r="X318" s="33">
        <f t="shared" si="68"/>
        <v>0</v>
      </c>
      <c r="Y318" s="31" t="str">
        <f t="shared" si="69"/>
        <v>00</v>
      </c>
      <c r="Z318" s="31" t="str">
        <f t="shared" si="70"/>
        <v>00</v>
      </c>
      <c r="AA318" s="31" t="str">
        <f t="shared" si="71"/>
        <v>00</v>
      </c>
      <c r="AB318" s="31">
        <f t="shared" si="72"/>
        <v>0</v>
      </c>
      <c r="AC318" s="129">
        <f t="shared" si="80"/>
        <v>0</v>
      </c>
      <c r="AD318" s="129">
        <f t="shared" si="73"/>
        <v>0</v>
      </c>
      <c r="AE318" s="31">
        <f t="shared" si="74"/>
        <v>0</v>
      </c>
      <c r="AF318" s="31">
        <f t="shared" si="75"/>
        <v>0</v>
      </c>
      <c r="AG318" s="31">
        <f t="shared" si="76"/>
        <v>0</v>
      </c>
      <c r="AH318" s="32" t="str">
        <f t="shared" si="77"/>
        <v>00:00:00</v>
      </c>
      <c r="AI318" s="34">
        <f t="shared" si="78"/>
        <v>0</v>
      </c>
      <c r="XFD318" s="130"/>
    </row>
    <row r="319" spans="1:35 16384:16384" s="30" customFormat="1" ht="15.75" customHeight="1" x14ac:dyDescent="0.15">
      <c r="A319" s="123"/>
      <c r="B319" s="80"/>
      <c r="C319" s="106"/>
      <c r="D319" s="124"/>
      <c r="E319" s="124"/>
      <c r="F319" s="124"/>
      <c r="G319" s="125" t="str">
        <f t="shared" si="79"/>
        <v>00:00:00</v>
      </c>
      <c r="H319" s="124"/>
      <c r="I319" s="80"/>
      <c r="J319" s="80"/>
      <c r="K319" s="109"/>
      <c r="L319" s="110"/>
      <c r="M319" s="126"/>
      <c r="N319" s="110"/>
      <c r="O319" s="127"/>
      <c r="P319" s="128" t="e">
        <f>VLOOKUP(N319,CisacSocietycodes!$A$2:$C$366,2,0)</f>
        <v>#N/A</v>
      </c>
      <c r="Q319" s="120"/>
      <c r="R319" s="31">
        <v>0</v>
      </c>
      <c r="S319" s="32">
        <v>0</v>
      </c>
      <c r="T319" s="32">
        <v>0</v>
      </c>
      <c r="U319" s="31" t="str">
        <f t="shared" si="65"/>
        <v>00</v>
      </c>
      <c r="V319" s="31" t="str">
        <f t="shared" si="66"/>
        <v>00</v>
      </c>
      <c r="W319" s="31" t="str">
        <f t="shared" si="67"/>
        <v>00</v>
      </c>
      <c r="X319" s="33">
        <f t="shared" si="68"/>
        <v>0</v>
      </c>
      <c r="Y319" s="31" t="str">
        <f t="shared" si="69"/>
        <v>00</v>
      </c>
      <c r="Z319" s="31" t="str">
        <f t="shared" si="70"/>
        <v>00</v>
      </c>
      <c r="AA319" s="31" t="str">
        <f t="shared" si="71"/>
        <v>00</v>
      </c>
      <c r="AB319" s="31">
        <f t="shared" si="72"/>
        <v>0</v>
      </c>
      <c r="AC319" s="129">
        <f t="shared" si="80"/>
        <v>0</v>
      </c>
      <c r="AD319" s="129">
        <f t="shared" si="73"/>
        <v>0</v>
      </c>
      <c r="AE319" s="31">
        <f t="shared" si="74"/>
        <v>0</v>
      </c>
      <c r="AF319" s="31">
        <f t="shared" si="75"/>
        <v>0</v>
      </c>
      <c r="AG319" s="31">
        <f t="shared" si="76"/>
        <v>0</v>
      </c>
      <c r="AH319" s="32" t="str">
        <f t="shared" si="77"/>
        <v>00:00:00</v>
      </c>
      <c r="AI319" s="34">
        <f t="shared" si="78"/>
        <v>0</v>
      </c>
      <c r="XFD319" s="130"/>
    </row>
    <row r="320" spans="1:35 16384:16384" s="30" customFormat="1" ht="15.75" customHeight="1" x14ac:dyDescent="0.15">
      <c r="A320" s="123"/>
      <c r="B320" s="80"/>
      <c r="C320" s="106"/>
      <c r="D320" s="124"/>
      <c r="E320" s="124"/>
      <c r="F320" s="124"/>
      <c r="G320" s="125" t="str">
        <f t="shared" si="79"/>
        <v>00:00:00</v>
      </c>
      <c r="H320" s="124"/>
      <c r="I320" s="80"/>
      <c r="J320" s="80"/>
      <c r="K320" s="109"/>
      <c r="L320" s="110"/>
      <c r="M320" s="126"/>
      <c r="N320" s="110"/>
      <c r="O320" s="127"/>
      <c r="P320" s="128" t="e">
        <f>VLOOKUP(N320,CisacSocietycodes!$A$2:$C$366,2,0)</f>
        <v>#N/A</v>
      </c>
      <c r="Q320" s="120"/>
      <c r="R320" s="31">
        <v>0</v>
      </c>
      <c r="S320" s="32">
        <v>0</v>
      </c>
      <c r="T320" s="32">
        <v>0</v>
      </c>
      <c r="U320" s="31" t="str">
        <f t="shared" si="65"/>
        <v>00</v>
      </c>
      <c r="V320" s="31" t="str">
        <f t="shared" si="66"/>
        <v>00</v>
      </c>
      <c r="W320" s="31" t="str">
        <f t="shared" si="67"/>
        <v>00</v>
      </c>
      <c r="X320" s="33">
        <f t="shared" si="68"/>
        <v>0</v>
      </c>
      <c r="Y320" s="31" t="str">
        <f t="shared" si="69"/>
        <v>00</v>
      </c>
      <c r="Z320" s="31" t="str">
        <f t="shared" si="70"/>
        <v>00</v>
      </c>
      <c r="AA320" s="31" t="str">
        <f t="shared" si="71"/>
        <v>00</v>
      </c>
      <c r="AB320" s="31">
        <f t="shared" si="72"/>
        <v>0</v>
      </c>
      <c r="AC320" s="129">
        <f t="shared" si="80"/>
        <v>0</v>
      </c>
      <c r="AD320" s="129">
        <f t="shared" si="73"/>
        <v>0</v>
      </c>
      <c r="AE320" s="31">
        <f t="shared" si="74"/>
        <v>0</v>
      </c>
      <c r="AF320" s="31">
        <f t="shared" si="75"/>
        <v>0</v>
      </c>
      <c r="AG320" s="31">
        <f t="shared" si="76"/>
        <v>0</v>
      </c>
      <c r="AH320" s="32" t="str">
        <f t="shared" si="77"/>
        <v>00:00:00</v>
      </c>
      <c r="AI320" s="34">
        <f t="shared" si="78"/>
        <v>0</v>
      </c>
      <c r="XFD320" s="130"/>
    </row>
    <row r="321" spans="1:35 16384:16384" s="30" customFormat="1" ht="15.75" customHeight="1" x14ac:dyDescent="0.15">
      <c r="A321" s="123"/>
      <c r="B321" s="80"/>
      <c r="C321" s="106"/>
      <c r="D321" s="124"/>
      <c r="E321" s="124"/>
      <c r="F321" s="124"/>
      <c r="G321" s="125" t="str">
        <f t="shared" si="79"/>
        <v>00:00:00</v>
      </c>
      <c r="H321" s="124"/>
      <c r="I321" s="80"/>
      <c r="J321" s="80"/>
      <c r="K321" s="109"/>
      <c r="L321" s="110"/>
      <c r="M321" s="126"/>
      <c r="N321" s="110"/>
      <c r="O321" s="127"/>
      <c r="P321" s="128" t="e">
        <f>VLOOKUP(N321,CisacSocietycodes!$A$2:$C$366,2,0)</f>
        <v>#N/A</v>
      </c>
      <c r="Q321" s="120"/>
      <c r="R321" s="31">
        <v>0</v>
      </c>
      <c r="S321" s="32">
        <v>0</v>
      </c>
      <c r="T321" s="32">
        <v>0</v>
      </c>
      <c r="U321" s="31" t="str">
        <f t="shared" si="65"/>
        <v>00</v>
      </c>
      <c r="V321" s="31" t="str">
        <f t="shared" si="66"/>
        <v>00</v>
      </c>
      <c r="W321" s="31" t="str">
        <f t="shared" si="67"/>
        <v>00</v>
      </c>
      <c r="X321" s="33">
        <f t="shared" si="68"/>
        <v>0</v>
      </c>
      <c r="Y321" s="31" t="str">
        <f t="shared" si="69"/>
        <v>00</v>
      </c>
      <c r="Z321" s="31" t="str">
        <f t="shared" si="70"/>
        <v>00</v>
      </c>
      <c r="AA321" s="31" t="str">
        <f t="shared" si="71"/>
        <v>00</v>
      </c>
      <c r="AB321" s="31">
        <f t="shared" si="72"/>
        <v>0</v>
      </c>
      <c r="AC321" s="129">
        <f t="shared" si="80"/>
        <v>0</v>
      </c>
      <c r="AD321" s="129">
        <f t="shared" si="73"/>
        <v>0</v>
      </c>
      <c r="AE321" s="31">
        <f t="shared" si="74"/>
        <v>0</v>
      </c>
      <c r="AF321" s="31">
        <f t="shared" si="75"/>
        <v>0</v>
      </c>
      <c r="AG321" s="31">
        <f t="shared" si="76"/>
        <v>0</v>
      </c>
      <c r="AH321" s="32" t="str">
        <f t="shared" si="77"/>
        <v>00:00:00</v>
      </c>
      <c r="AI321" s="34">
        <f t="shared" si="78"/>
        <v>0</v>
      </c>
      <c r="XFD321" s="130"/>
    </row>
    <row r="322" spans="1:35 16384:16384" s="30" customFormat="1" ht="15.75" customHeight="1" x14ac:dyDescent="0.15">
      <c r="A322" s="123"/>
      <c r="B322" s="80"/>
      <c r="C322" s="106"/>
      <c r="D322" s="124"/>
      <c r="E322" s="124"/>
      <c r="F322" s="124"/>
      <c r="G322" s="125" t="str">
        <f t="shared" si="79"/>
        <v>00:00:00</v>
      </c>
      <c r="H322" s="124"/>
      <c r="I322" s="80"/>
      <c r="J322" s="80"/>
      <c r="K322" s="109"/>
      <c r="L322" s="110"/>
      <c r="M322" s="126"/>
      <c r="N322" s="110"/>
      <c r="O322" s="127"/>
      <c r="P322" s="128" t="e">
        <f>VLOOKUP(N322,CisacSocietycodes!$A$2:$C$366,2,0)</f>
        <v>#N/A</v>
      </c>
      <c r="Q322" s="120"/>
      <c r="R322" s="31">
        <v>0</v>
      </c>
      <c r="S322" s="32">
        <v>0</v>
      </c>
      <c r="T322" s="32">
        <v>0</v>
      </c>
      <c r="U322" s="31" t="str">
        <f t="shared" si="65"/>
        <v>00</v>
      </c>
      <c r="V322" s="31" t="str">
        <f t="shared" si="66"/>
        <v>00</v>
      </c>
      <c r="W322" s="31" t="str">
        <f t="shared" si="67"/>
        <v>00</v>
      </c>
      <c r="X322" s="33">
        <f t="shared" si="68"/>
        <v>0</v>
      </c>
      <c r="Y322" s="31" t="str">
        <f t="shared" si="69"/>
        <v>00</v>
      </c>
      <c r="Z322" s="31" t="str">
        <f t="shared" si="70"/>
        <v>00</v>
      </c>
      <c r="AA322" s="31" t="str">
        <f t="shared" si="71"/>
        <v>00</v>
      </c>
      <c r="AB322" s="31">
        <f t="shared" si="72"/>
        <v>0</v>
      </c>
      <c r="AC322" s="129">
        <f t="shared" si="80"/>
        <v>0</v>
      </c>
      <c r="AD322" s="129">
        <f t="shared" si="73"/>
        <v>0</v>
      </c>
      <c r="AE322" s="31">
        <f t="shared" si="74"/>
        <v>0</v>
      </c>
      <c r="AF322" s="31">
        <f t="shared" si="75"/>
        <v>0</v>
      </c>
      <c r="AG322" s="31">
        <f t="shared" si="76"/>
        <v>0</v>
      </c>
      <c r="AH322" s="32" t="str">
        <f t="shared" si="77"/>
        <v>00:00:00</v>
      </c>
      <c r="AI322" s="34">
        <f t="shared" si="78"/>
        <v>0</v>
      </c>
      <c r="XFD322" s="130"/>
    </row>
    <row r="323" spans="1:35 16384:16384" s="30" customFormat="1" ht="15.75" customHeight="1" x14ac:dyDescent="0.15">
      <c r="A323" s="123"/>
      <c r="B323" s="80"/>
      <c r="C323" s="106"/>
      <c r="D323" s="124"/>
      <c r="E323" s="124"/>
      <c r="F323" s="124"/>
      <c r="G323" s="125" t="str">
        <f t="shared" si="79"/>
        <v>00:00:00</v>
      </c>
      <c r="H323" s="124"/>
      <c r="I323" s="80"/>
      <c r="J323" s="80"/>
      <c r="K323" s="109"/>
      <c r="L323" s="110"/>
      <c r="M323" s="126"/>
      <c r="N323" s="110"/>
      <c r="O323" s="127"/>
      <c r="P323" s="128" t="e">
        <f>VLOOKUP(N323,CisacSocietycodes!$A$2:$C$366,2,0)</f>
        <v>#N/A</v>
      </c>
      <c r="Q323" s="120"/>
      <c r="R323" s="31">
        <v>0</v>
      </c>
      <c r="S323" s="32">
        <v>0</v>
      </c>
      <c r="T323" s="32">
        <v>0</v>
      </c>
      <c r="U323" s="31" t="str">
        <f t="shared" si="65"/>
        <v>00</v>
      </c>
      <c r="V323" s="31" t="str">
        <f t="shared" si="66"/>
        <v>00</v>
      </c>
      <c r="W323" s="31" t="str">
        <f t="shared" si="67"/>
        <v>00</v>
      </c>
      <c r="X323" s="33">
        <f t="shared" si="68"/>
        <v>0</v>
      </c>
      <c r="Y323" s="31" t="str">
        <f t="shared" si="69"/>
        <v>00</v>
      </c>
      <c r="Z323" s="31" t="str">
        <f t="shared" si="70"/>
        <v>00</v>
      </c>
      <c r="AA323" s="31" t="str">
        <f t="shared" si="71"/>
        <v>00</v>
      </c>
      <c r="AB323" s="31">
        <f t="shared" si="72"/>
        <v>0</v>
      </c>
      <c r="AC323" s="129">
        <f t="shared" si="80"/>
        <v>0</v>
      </c>
      <c r="AD323" s="129">
        <f t="shared" si="73"/>
        <v>0</v>
      </c>
      <c r="AE323" s="31">
        <f t="shared" si="74"/>
        <v>0</v>
      </c>
      <c r="AF323" s="31">
        <f t="shared" si="75"/>
        <v>0</v>
      </c>
      <c r="AG323" s="31">
        <f t="shared" si="76"/>
        <v>0</v>
      </c>
      <c r="AH323" s="32" t="str">
        <f t="shared" si="77"/>
        <v>00:00:00</v>
      </c>
      <c r="AI323" s="34">
        <f t="shared" si="78"/>
        <v>0</v>
      </c>
      <c r="XFD323" s="130"/>
    </row>
    <row r="324" spans="1:35 16384:16384" s="30" customFormat="1" ht="15.75" customHeight="1" x14ac:dyDescent="0.15">
      <c r="A324" s="123"/>
      <c r="B324" s="80"/>
      <c r="C324" s="106"/>
      <c r="D324" s="124"/>
      <c r="E324" s="124"/>
      <c r="F324" s="124"/>
      <c r="G324" s="125" t="str">
        <f t="shared" si="79"/>
        <v>00:00:00</v>
      </c>
      <c r="H324" s="124"/>
      <c r="I324" s="80"/>
      <c r="J324" s="80"/>
      <c r="K324" s="109"/>
      <c r="L324" s="110"/>
      <c r="M324" s="126"/>
      <c r="N324" s="110"/>
      <c r="O324" s="127"/>
      <c r="P324" s="128" t="e">
        <f>VLOOKUP(N324,CisacSocietycodes!$A$2:$C$366,2,0)</f>
        <v>#N/A</v>
      </c>
      <c r="Q324" s="120"/>
      <c r="R324" s="31">
        <v>0</v>
      </c>
      <c r="S324" s="32">
        <v>0</v>
      </c>
      <c r="T324" s="32">
        <v>0</v>
      </c>
      <c r="U324" s="31" t="str">
        <f t="shared" si="65"/>
        <v>00</v>
      </c>
      <c r="V324" s="31" t="str">
        <f t="shared" si="66"/>
        <v>00</v>
      </c>
      <c r="W324" s="31" t="str">
        <f t="shared" si="67"/>
        <v>00</v>
      </c>
      <c r="X324" s="33">
        <f t="shared" si="68"/>
        <v>0</v>
      </c>
      <c r="Y324" s="31" t="str">
        <f t="shared" si="69"/>
        <v>00</v>
      </c>
      <c r="Z324" s="31" t="str">
        <f t="shared" si="70"/>
        <v>00</v>
      </c>
      <c r="AA324" s="31" t="str">
        <f t="shared" si="71"/>
        <v>00</v>
      </c>
      <c r="AB324" s="31">
        <f t="shared" si="72"/>
        <v>0</v>
      </c>
      <c r="AC324" s="129">
        <f t="shared" si="80"/>
        <v>0</v>
      </c>
      <c r="AD324" s="129">
        <f t="shared" si="73"/>
        <v>0</v>
      </c>
      <c r="AE324" s="31">
        <f t="shared" si="74"/>
        <v>0</v>
      </c>
      <c r="AF324" s="31">
        <f t="shared" si="75"/>
        <v>0</v>
      </c>
      <c r="AG324" s="31">
        <f t="shared" si="76"/>
        <v>0</v>
      </c>
      <c r="AH324" s="32" t="str">
        <f t="shared" si="77"/>
        <v>00:00:00</v>
      </c>
      <c r="AI324" s="34">
        <f t="shared" si="78"/>
        <v>0</v>
      </c>
      <c r="XFD324" s="130"/>
    </row>
    <row r="325" spans="1:35 16384:16384" s="30" customFormat="1" ht="15.75" customHeight="1" x14ac:dyDescent="0.15">
      <c r="A325" s="123"/>
      <c r="B325" s="80"/>
      <c r="C325" s="106"/>
      <c r="D325" s="124"/>
      <c r="E325" s="124"/>
      <c r="F325" s="124"/>
      <c r="G325" s="125" t="str">
        <f t="shared" si="79"/>
        <v>00:00:00</v>
      </c>
      <c r="H325" s="124"/>
      <c r="I325" s="80"/>
      <c r="J325" s="80"/>
      <c r="K325" s="109"/>
      <c r="L325" s="110"/>
      <c r="M325" s="126"/>
      <c r="N325" s="110"/>
      <c r="O325" s="127"/>
      <c r="P325" s="128" t="e">
        <f>VLOOKUP(N325,CisacSocietycodes!$A$2:$C$366,2,0)</f>
        <v>#N/A</v>
      </c>
      <c r="Q325" s="120"/>
      <c r="R325" s="31">
        <v>0</v>
      </c>
      <c r="S325" s="32">
        <v>0</v>
      </c>
      <c r="T325" s="32">
        <v>0</v>
      </c>
      <c r="U325" s="31" t="str">
        <f t="shared" si="65"/>
        <v>00</v>
      </c>
      <c r="V325" s="31" t="str">
        <f t="shared" si="66"/>
        <v>00</v>
      </c>
      <c r="W325" s="31" t="str">
        <f t="shared" si="67"/>
        <v>00</v>
      </c>
      <c r="X325" s="33">
        <f t="shared" si="68"/>
        <v>0</v>
      </c>
      <c r="Y325" s="31" t="str">
        <f t="shared" si="69"/>
        <v>00</v>
      </c>
      <c r="Z325" s="31" t="str">
        <f t="shared" si="70"/>
        <v>00</v>
      </c>
      <c r="AA325" s="31" t="str">
        <f t="shared" si="71"/>
        <v>00</v>
      </c>
      <c r="AB325" s="31">
        <f t="shared" si="72"/>
        <v>0</v>
      </c>
      <c r="AC325" s="129">
        <f t="shared" si="80"/>
        <v>0</v>
      </c>
      <c r="AD325" s="129">
        <f t="shared" si="73"/>
        <v>0</v>
      </c>
      <c r="AE325" s="31">
        <f t="shared" si="74"/>
        <v>0</v>
      </c>
      <c r="AF325" s="31">
        <f t="shared" si="75"/>
        <v>0</v>
      </c>
      <c r="AG325" s="31">
        <f t="shared" si="76"/>
        <v>0</v>
      </c>
      <c r="AH325" s="32" t="str">
        <f t="shared" si="77"/>
        <v>00:00:00</v>
      </c>
      <c r="AI325" s="34">
        <f t="shared" si="78"/>
        <v>0</v>
      </c>
      <c r="XFD325" s="130"/>
    </row>
    <row r="326" spans="1:35 16384:16384" s="30" customFormat="1" ht="15.75" customHeight="1" x14ac:dyDescent="0.15">
      <c r="A326" s="123"/>
      <c r="B326" s="80"/>
      <c r="C326" s="106"/>
      <c r="D326" s="124"/>
      <c r="E326" s="124"/>
      <c r="F326" s="124"/>
      <c r="G326" s="125" t="str">
        <f t="shared" si="79"/>
        <v>00:00:00</v>
      </c>
      <c r="H326" s="124"/>
      <c r="I326" s="80"/>
      <c r="J326" s="80"/>
      <c r="K326" s="109"/>
      <c r="L326" s="110"/>
      <c r="M326" s="126"/>
      <c r="N326" s="110"/>
      <c r="O326" s="127"/>
      <c r="P326" s="128" t="e">
        <f>VLOOKUP(N326,CisacSocietycodes!$A$2:$C$366,2,0)</f>
        <v>#N/A</v>
      </c>
      <c r="Q326" s="120"/>
      <c r="R326" s="31">
        <v>0</v>
      </c>
      <c r="S326" s="32">
        <v>0</v>
      </c>
      <c r="T326" s="32">
        <v>0</v>
      </c>
      <c r="U326" s="31" t="str">
        <f t="shared" si="65"/>
        <v>00</v>
      </c>
      <c r="V326" s="31" t="str">
        <f t="shared" si="66"/>
        <v>00</v>
      </c>
      <c r="W326" s="31" t="str">
        <f t="shared" si="67"/>
        <v>00</v>
      </c>
      <c r="X326" s="33">
        <f t="shared" si="68"/>
        <v>0</v>
      </c>
      <c r="Y326" s="31" t="str">
        <f t="shared" si="69"/>
        <v>00</v>
      </c>
      <c r="Z326" s="31" t="str">
        <f t="shared" si="70"/>
        <v>00</v>
      </c>
      <c r="AA326" s="31" t="str">
        <f t="shared" si="71"/>
        <v>00</v>
      </c>
      <c r="AB326" s="31">
        <f t="shared" si="72"/>
        <v>0</v>
      </c>
      <c r="AC326" s="129">
        <f t="shared" si="80"/>
        <v>0</v>
      </c>
      <c r="AD326" s="129">
        <f t="shared" si="73"/>
        <v>0</v>
      </c>
      <c r="AE326" s="31">
        <f t="shared" si="74"/>
        <v>0</v>
      </c>
      <c r="AF326" s="31">
        <f t="shared" si="75"/>
        <v>0</v>
      </c>
      <c r="AG326" s="31">
        <f t="shared" si="76"/>
        <v>0</v>
      </c>
      <c r="AH326" s="32" t="str">
        <f t="shared" si="77"/>
        <v>00:00:00</v>
      </c>
      <c r="AI326" s="34">
        <f t="shared" si="78"/>
        <v>0</v>
      </c>
      <c r="XFD326" s="130"/>
    </row>
    <row r="327" spans="1:35 16384:16384" s="30" customFormat="1" ht="15.75" customHeight="1" x14ac:dyDescent="0.15">
      <c r="A327" s="123"/>
      <c r="B327" s="80"/>
      <c r="C327" s="106"/>
      <c r="D327" s="124"/>
      <c r="E327" s="124"/>
      <c r="F327" s="124"/>
      <c r="G327" s="125" t="str">
        <f t="shared" si="79"/>
        <v>00:00:00</v>
      </c>
      <c r="H327" s="124"/>
      <c r="I327" s="80"/>
      <c r="J327" s="80"/>
      <c r="K327" s="109"/>
      <c r="L327" s="110"/>
      <c r="M327" s="126"/>
      <c r="N327" s="110"/>
      <c r="O327" s="127"/>
      <c r="P327" s="128" t="e">
        <f>VLOOKUP(N327,CisacSocietycodes!$A$2:$C$366,2,0)</f>
        <v>#N/A</v>
      </c>
      <c r="Q327" s="120"/>
      <c r="R327" s="31">
        <v>0</v>
      </c>
      <c r="S327" s="32">
        <v>0</v>
      </c>
      <c r="T327" s="32">
        <v>0</v>
      </c>
      <c r="U327" s="31" t="str">
        <f t="shared" si="65"/>
        <v>00</v>
      </c>
      <c r="V327" s="31" t="str">
        <f t="shared" si="66"/>
        <v>00</v>
      </c>
      <c r="W327" s="31" t="str">
        <f t="shared" si="67"/>
        <v>00</v>
      </c>
      <c r="X327" s="33">
        <f t="shared" si="68"/>
        <v>0</v>
      </c>
      <c r="Y327" s="31" t="str">
        <f t="shared" si="69"/>
        <v>00</v>
      </c>
      <c r="Z327" s="31" t="str">
        <f t="shared" si="70"/>
        <v>00</v>
      </c>
      <c r="AA327" s="31" t="str">
        <f t="shared" si="71"/>
        <v>00</v>
      </c>
      <c r="AB327" s="31">
        <f t="shared" si="72"/>
        <v>0</v>
      </c>
      <c r="AC327" s="129">
        <f t="shared" si="80"/>
        <v>0</v>
      </c>
      <c r="AD327" s="129">
        <f t="shared" si="73"/>
        <v>0</v>
      </c>
      <c r="AE327" s="31">
        <f t="shared" si="74"/>
        <v>0</v>
      </c>
      <c r="AF327" s="31">
        <f t="shared" si="75"/>
        <v>0</v>
      </c>
      <c r="AG327" s="31">
        <f t="shared" si="76"/>
        <v>0</v>
      </c>
      <c r="AH327" s="32" t="str">
        <f t="shared" si="77"/>
        <v>00:00:00</v>
      </c>
      <c r="AI327" s="34">
        <f t="shared" si="78"/>
        <v>0</v>
      </c>
      <c r="XFD327" s="130"/>
    </row>
    <row r="328" spans="1:35 16384:16384" s="30" customFormat="1" ht="15.75" customHeight="1" x14ac:dyDescent="0.15">
      <c r="A328" s="123"/>
      <c r="B328" s="80"/>
      <c r="C328" s="106"/>
      <c r="D328" s="124"/>
      <c r="E328" s="124"/>
      <c r="F328" s="124"/>
      <c r="G328" s="125" t="str">
        <f t="shared" si="79"/>
        <v>00:00:00</v>
      </c>
      <c r="H328" s="124"/>
      <c r="I328" s="80"/>
      <c r="J328" s="80"/>
      <c r="K328" s="109"/>
      <c r="L328" s="110"/>
      <c r="M328" s="126"/>
      <c r="N328" s="110"/>
      <c r="O328" s="127"/>
      <c r="P328" s="128" t="e">
        <f>VLOOKUP(N328,CisacSocietycodes!$A$2:$C$366,2,0)</f>
        <v>#N/A</v>
      </c>
      <c r="Q328" s="120"/>
      <c r="R328" s="31">
        <v>0</v>
      </c>
      <c r="S328" s="32">
        <v>0</v>
      </c>
      <c r="T328" s="32">
        <v>0</v>
      </c>
      <c r="U328" s="31" t="str">
        <f t="shared" si="65"/>
        <v>00</v>
      </c>
      <c r="V328" s="31" t="str">
        <f t="shared" si="66"/>
        <v>00</v>
      </c>
      <c r="W328" s="31" t="str">
        <f t="shared" si="67"/>
        <v>00</v>
      </c>
      <c r="X328" s="33">
        <f t="shared" si="68"/>
        <v>0</v>
      </c>
      <c r="Y328" s="31" t="str">
        <f t="shared" si="69"/>
        <v>00</v>
      </c>
      <c r="Z328" s="31" t="str">
        <f t="shared" si="70"/>
        <v>00</v>
      </c>
      <c r="AA328" s="31" t="str">
        <f t="shared" si="71"/>
        <v>00</v>
      </c>
      <c r="AB328" s="31">
        <f t="shared" si="72"/>
        <v>0</v>
      </c>
      <c r="AC328" s="129">
        <f t="shared" si="80"/>
        <v>0</v>
      </c>
      <c r="AD328" s="129">
        <f t="shared" si="73"/>
        <v>0</v>
      </c>
      <c r="AE328" s="31">
        <f t="shared" si="74"/>
        <v>0</v>
      </c>
      <c r="AF328" s="31">
        <f t="shared" si="75"/>
        <v>0</v>
      </c>
      <c r="AG328" s="31">
        <f t="shared" si="76"/>
        <v>0</v>
      </c>
      <c r="AH328" s="32" t="str">
        <f t="shared" si="77"/>
        <v>00:00:00</v>
      </c>
      <c r="AI328" s="34">
        <f t="shared" si="78"/>
        <v>0</v>
      </c>
      <c r="XFD328" s="130"/>
    </row>
    <row r="329" spans="1:35 16384:16384" s="30" customFormat="1" ht="15.75" customHeight="1" x14ac:dyDescent="0.15">
      <c r="A329" s="123"/>
      <c r="B329" s="80"/>
      <c r="C329" s="106"/>
      <c r="D329" s="124"/>
      <c r="E329" s="124"/>
      <c r="F329" s="124"/>
      <c r="G329" s="125" t="str">
        <f t="shared" si="79"/>
        <v>00:00:00</v>
      </c>
      <c r="H329" s="124"/>
      <c r="I329" s="80"/>
      <c r="J329" s="80"/>
      <c r="K329" s="109"/>
      <c r="L329" s="110"/>
      <c r="M329" s="126"/>
      <c r="N329" s="110"/>
      <c r="O329" s="127"/>
      <c r="P329" s="128" t="e">
        <f>VLOOKUP(N329,CisacSocietycodes!$A$2:$C$366,2,0)</f>
        <v>#N/A</v>
      </c>
      <c r="Q329" s="120"/>
      <c r="R329" s="31">
        <v>0</v>
      </c>
      <c r="S329" s="32">
        <v>0</v>
      </c>
      <c r="T329" s="32">
        <v>0</v>
      </c>
      <c r="U329" s="31" t="str">
        <f t="shared" si="65"/>
        <v>00</v>
      </c>
      <c r="V329" s="31" t="str">
        <f t="shared" si="66"/>
        <v>00</v>
      </c>
      <c r="W329" s="31" t="str">
        <f t="shared" si="67"/>
        <v>00</v>
      </c>
      <c r="X329" s="33">
        <f t="shared" si="68"/>
        <v>0</v>
      </c>
      <c r="Y329" s="31" t="str">
        <f t="shared" si="69"/>
        <v>00</v>
      </c>
      <c r="Z329" s="31" t="str">
        <f t="shared" si="70"/>
        <v>00</v>
      </c>
      <c r="AA329" s="31" t="str">
        <f t="shared" si="71"/>
        <v>00</v>
      </c>
      <c r="AB329" s="31">
        <f t="shared" si="72"/>
        <v>0</v>
      </c>
      <c r="AC329" s="129">
        <f t="shared" si="80"/>
        <v>0</v>
      </c>
      <c r="AD329" s="129">
        <f t="shared" si="73"/>
        <v>0</v>
      </c>
      <c r="AE329" s="31">
        <f t="shared" si="74"/>
        <v>0</v>
      </c>
      <c r="AF329" s="31">
        <f t="shared" si="75"/>
        <v>0</v>
      </c>
      <c r="AG329" s="31">
        <f t="shared" si="76"/>
        <v>0</v>
      </c>
      <c r="AH329" s="32" t="str">
        <f t="shared" si="77"/>
        <v>00:00:00</v>
      </c>
      <c r="AI329" s="34">
        <f t="shared" si="78"/>
        <v>0</v>
      </c>
      <c r="XFD329" s="130"/>
    </row>
    <row r="330" spans="1:35 16384:16384" s="30" customFormat="1" ht="15.75" customHeight="1" x14ac:dyDescent="0.15">
      <c r="A330" s="123"/>
      <c r="B330" s="80"/>
      <c r="C330" s="106"/>
      <c r="D330" s="124"/>
      <c r="E330" s="124"/>
      <c r="F330" s="124"/>
      <c r="G330" s="125" t="str">
        <f t="shared" si="79"/>
        <v>00:00:00</v>
      </c>
      <c r="H330" s="124"/>
      <c r="I330" s="80"/>
      <c r="J330" s="80"/>
      <c r="K330" s="109"/>
      <c r="L330" s="110"/>
      <c r="M330" s="126"/>
      <c r="N330" s="110"/>
      <c r="O330" s="127"/>
      <c r="P330" s="128" t="e">
        <f>VLOOKUP(N330,CisacSocietycodes!$A$2:$C$366,2,0)</f>
        <v>#N/A</v>
      </c>
      <c r="Q330" s="120"/>
      <c r="R330" s="31">
        <v>0</v>
      </c>
      <c r="S330" s="32">
        <v>0</v>
      </c>
      <c r="T330" s="32">
        <v>0</v>
      </c>
      <c r="U330" s="31" t="str">
        <f t="shared" si="65"/>
        <v>00</v>
      </c>
      <c r="V330" s="31" t="str">
        <f t="shared" si="66"/>
        <v>00</v>
      </c>
      <c r="W330" s="31" t="str">
        <f t="shared" si="67"/>
        <v>00</v>
      </c>
      <c r="X330" s="33">
        <f t="shared" si="68"/>
        <v>0</v>
      </c>
      <c r="Y330" s="31" t="str">
        <f t="shared" si="69"/>
        <v>00</v>
      </c>
      <c r="Z330" s="31" t="str">
        <f t="shared" si="70"/>
        <v>00</v>
      </c>
      <c r="AA330" s="31" t="str">
        <f t="shared" si="71"/>
        <v>00</v>
      </c>
      <c r="AB330" s="31">
        <f t="shared" si="72"/>
        <v>0</v>
      </c>
      <c r="AC330" s="129">
        <f t="shared" si="80"/>
        <v>0</v>
      </c>
      <c r="AD330" s="129">
        <f t="shared" si="73"/>
        <v>0</v>
      </c>
      <c r="AE330" s="31">
        <f t="shared" si="74"/>
        <v>0</v>
      </c>
      <c r="AF330" s="31">
        <f t="shared" si="75"/>
        <v>0</v>
      </c>
      <c r="AG330" s="31">
        <f t="shared" si="76"/>
        <v>0</v>
      </c>
      <c r="AH330" s="32" t="str">
        <f t="shared" si="77"/>
        <v>00:00:00</v>
      </c>
      <c r="AI330" s="34">
        <f t="shared" si="78"/>
        <v>0</v>
      </c>
      <c r="XFD330" s="130"/>
    </row>
    <row r="331" spans="1:35 16384:16384" s="30" customFormat="1" ht="15.75" customHeight="1" x14ac:dyDescent="0.15">
      <c r="A331" s="123"/>
      <c r="B331" s="80"/>
      <c r="C331" s="106"/>
      <c r="D331" s="124"/>
      <c r="E331" s="124"/>
      <c r="F331" s="124"/>
      <c r="G331" s="125" t="str">
        <f t="shared" si="79"/>
        <v>00:00:00</v>
      </c>
      <c r="H331" s="124"/>
      <c r="I331" s="80"/>
      <c r="J331" s="80"/>
      <c r="K331" s="109"/>
      <c r="L331" s="110"/>
      <c r="M331" s="126"/>
      <c r="N331" s="110"/>
      <c r="O331" s="127"/>
      <c r="P331" s="128" t="e">
        <f>VLOOKUP(N331,CisacSocietycodes!$A$2:$C$366,2,0)</f>
        <v>#N/A</v>
      </c>
      <c r="Q331" s="120"/>
      <c r="R331" s="31">
        <v>0</v>
      </c>
      <c r="S331" s="32">
        <v>0</v>
      </c>
      <c r="T331" s="32">
        <v>0</v>
      </c>
      <c r="U331" s="31" t="str">
        <f t="shared" si="65"/>
        <v>00</v>
      </c>
      <c r="V331" s="31" t="str">
        <f t="shared" si="66"/>
        <v>00</v>
      </c>
      <c r="W331" s="31" t="str">
        <f t="shared" si="67"/>
        <v>00</v>
      </c>
      <c r="X331" s="33">
        <f t="shared" si="68"/>
        <v>0</v>
      </c>
      <c r="Y331" s="31" t="str">
        <f t="shared" si="69"/>
        <v>00</v>
      </c>
      <c r="Z331" s="31" t="str">
        <f t="shared" si="70"/>
        <v>00</v>
      </c>
      <c r="AA331" s="31" t="str">
        <f t="shared" si="71"/>
        <v>00</v>
      </c>
      <c r="AB331" s="31">
        <f t="shared" si="72"/>
        <v>0</v>
      </c>
      <c r="AC331" s="129">
        <f t="shared" si="80"/>
        <v>0</v>
      </c>
      <c r="AD331" s="129">
        <f t="shared" si="73"/>
        <v>0</v>
      </c>
      <c r="AE331" s="31">
        <f t="shared" si="74"/>
        <v>0</v>
      </c>
      <c r="AF331" s="31">
        <f t="shared" si="75"/>
        <v>0</v>
      </c>
      <c r="AG331" s="31">
        <f t="shared" si="76"/>
        <v>0</v>
      </c>
      <c r="AH331" s="32" t="str">
        <f t="shared" si="77"/>
        <v>00:00:00</v>
      </c>
      <c r="AI331" s="34">
        <f t="shared" si="78"/>
        <v>0</v>
      </c>
      <c r="XFD331" s="130"/>
    </row>
    <row r="332" spans="1:35 16384:16384" s="30" customFormat="1" ht="15.75" customHeight="1" x14ac:dyDescent="0.15">
      <c r="A332" s="123"/>
      <c r="B332" s="80"/>
      <c r="C332" s="106"/>
      <c r="D332" s="124"/>
      <c r="E332" s="124"/>
      <c r="F332" s="124"/>
      <c r="G332" s="125" t="str">
        <f t="shared" si="79"/>
        <v>00:00:00</v>
      </c>
      <c r="H332" s="124"/>
      <c r="I332" s="80"/>
      <c r="J332" s="80"/>
      <c r="K332" s="109"/>
      <c r="L332" s="110"/>
      <c r="M332" s="126"/>
      <c r="N332" s="110"/>
      <c r="O332" s="127"/>
      <c r="P332" s="128" t="e">
        <f>VLOOKUP(N332,CisacSocietycodes!$A$2:$C$366,2,0)</f>
        <v>#N/A</v>
      </c>
      <c r="Q332" s="120"/>
      <c r="R332" s="31">
        <v>0</v>
      </c>
      <c r="S332" s="32">
        <v>0</v>
      </c>
      <c r="T332" s="32">
        <v>0</v>
      </c>
      <c r="U332" s="31" t="str">
        <f t="shared" si="65"/>
        <v>00</v>
      </c>
      <c r="V332" s="31" t="str">
        <f t="shared" si="66"/>
        <v>00</v>
      </c>
      <c r="W332" s="31" t="str">
        <f t="shared" si="67"/>
        <v>00</v>
      </c>
      <c r="X332" s="33">
        <f t="shared" si="68"/>
        <v>0</v>
      </c>
      <c r="Y332" s="31" t="str">
        <f t="shared" si="69"/>
        <v>00</v>
      </c>
      <c r="Z332" s="31" t="str">
        <f t="shared" si="70"/>
        <v>00</v>
      </c>
      <c r="AA332" s="31" t="str">
        <f t="shared" si="71"/>
        <v>00</v>
      </c>
      <c r="AB332" s="31">
        <f t="shared" si="72"/>
        <v>0</v>
      </c>
      <c r="AC332" s="129">
        <f t="shared" si="80"/>
        <v>0</v>
      </c>
      <c r="AD332" s="129">
        <f t="shared" si="73"/>
        <v>0</v>
      </c>
      <c r="AE332" s="31">
        <f t="shared" si="74"/>
        <v>0</v>
      </c>
      <c r="AF332" s="31">
        <f t="shared" si="75"/>
        <v>0</v>
      </c>
      <c r="AG332" s="31">
        <f t="shared" si="76"/>
        <v>0</v>
      </c>
      <c r="AH332" s="32" t="str">
        <f t="shared" si="77"/>
        <v>00:00:00</v>
      </c>
      <c r="AI332" s="34">
        <f t="shared" si="78"/>
        <v>0</v>
      </c>
      <c r="XFD332" s="130"/>
    </row>
    <row r="333" spans="1:35 16384:16384" s="30" customFormat="1" ht="15.75" customHeight="1" x14ac:dyDescent="0.15">
      <c r="A333" s="123"/>
      <c r="B333" s="80"/>
      <c r="C333" s="106"/>
      <c r="D333" s="124"/>
      <c r="E333" s="124"/>
      <c r="F333" s="124"/>
      <c r="G333" s="125" t="str">
        <f t="shared" si="79"/>
        <v>00:00:00</v>
      </c>
      <c r="H333" s="124"/>
      <c r="I333" s="80"/>
      <c r="J333" s="80"/>
      <c r="K333" s="109"/>
      <c r="L333" s="110"/>
      <c r="M333" s="126"/>
      <c r="N333" s="110"/>
      <c r="O333" s="127"/>
      <c r="P333" s="128" t="e">
        <f>VLOOKUP(N333,CisacSocietycodes!$A$2:$C$366,2,0)</f>
        <v>#N/A</v>
      </c>
      <c r="Q333" s="120"/>
      <c r="R333" s="31">
        <v>0</v>
      </c>
      <c r="S333" s="32">
        <v>0</v>
      </c>
      <c r="T333" s="32">
        <v>0</v>
      </c>
      <c r="U333" s="31" t="str">
        <f t="shared" si="65"/>
        <v>00</v>
      </c>
      <c r="V333" s="31" t="str">
        <f t="shared" si="66"/>
        <v>00</v>
      </c>
      <c r="W333" s="31" t="str">
        <f t="shared" si="67"/>
        <v>00</v>
      </c>
      <c r="X333" s="33">
        <f t="shared" si="68"/>
        <v>0</v>
      </c>
      <c r="Y333" s="31" t="str">
        <f t="shared" si="69"/>
        <v>00</v>
      </c>
      <c r="Z333" s="31" t="str">
        <f t="shared" si="70"/>
        <v>00</v>
      </c>
      <c r="AA333" s="31" t="str">
        <f t="shared" si="71"/>
        <v>00</v>
      </c>
      <c r="AB333" s="31">
        <f t="shared" si="72"/>
        <v>0</v>
      </c>
      <c r="AC333" s="129">
        <f t="shared" si="80"/>
        <v>0</v>
      </c>
      <c r="AD333" s="129">
        <f t="shared" si="73"/>
        <v>0</v>
      </c>
      <c r="AE333" s="31">
        <f t="shared" si="74"/>
        <v>0</v>
      </c>
      <c r="AF333" s="31">
        <f t="shared" si="75"/>
        <v>0</v>
      </c>
      <c r="AG333" s="31">
        <f t="shared" si="76"/>
        <v>0</v>
      </c>
      <c r="AH333" s="32" t="str">
        <f t="shared" si="77"/>
        <v>00:00:00</v>
      </c>
      <c r="AI333" s="34">
        <f t="shared" si="78"/>
        <v>0</v>
      </c>
      <c r="XFD333" s="130"/>
    </row>
    <row r="334" spans="1:35 16384:16384" s="30" customFormat="1" ht="15.75" customHeight="1" x14ac:dyDescent="0.15">
      <c r="A334" s="123"/>
      <c r="B334" s="80"/>
      <c r="C334" s="106"/>
      <c r="D334" s="124"/>
      <c r="E334" s="124"/>
      <c r="F334" s="124"/>
      <c r="G334" s="125" t="str">
        <f t="shared" si="79"/>
        <v>00:00:00</v>
      </c>
      <c r="H334" s="124"/>
      <c r="I334" s="80"/>
      <c r="J334" s="80"/>
      <c r="K334" s="109"/>
      <c r="L334" s="110"/>
      <c r="M334" s="126"/>
      <c r="N334" s="110"/>
      <c r="O334" s="127"/>
      <c r="P334" s="128" t="e">
        <f>VLOOKUP(N334,CisacSocietycodes!$A$2:$C$366,2,0)</f>
        <v>#N/A</v>
      </c>
      <c r="Q334" s="120"/>
      <c r="R334" s="31">
        <v>0</v>
      </c>
      <c r="S334" s="32">
        <v>0</v>
      </c>
      <c r="T334" s="32">
        <v>0</v>
      </c>
      <c r="U334" s="31" t="str">
        <f t="shared" si="65"/>
        <v>00</v>
      </c>
      <c r="V334" s="31" t="str">
        <f t="shared" si="66"/>
        <v>00</v>
      </c>
      <c r="W334" s="31" t="str">
        <f t="shared" si="67"/>
        <v>00</v>
      </c>
      <c r="X334" s="33">
        <f t="shared" si="68"/>
        <v>0</v>
      </c>
      <c r="Y334" s="31" t="str">
        <f t="shared" si="69"/>
        <v>00</v>
      </c>
      <c r="Z334" s="31" t="str">
        <f t="shared" si="70"/>
        <v>00</v>
      </c>
      <c r="AA334" s="31" t="str">
        <f t="shared" si="71"/>
        <v>00</v>
      </c>
      <c r="AB334" s="31">
        <f t="shared" si="72"/>
        <v>0</v>
      </c>
      <c r="AC334" s="129">
        <f t="shared" si="80"/>
        <v>0</v>
      </c>
      <c r="AD334" s="129">
        <f t="shared" si="73"/>
        <v>0</v>
      </c>
      <c r="AE334" s="31">
        <f t="shared" si="74"/>
        <v>0</v>
      </c>
      <c r="AF334" s="31">
        <f t="shared" si="75"/>
        <v>0</v>
      </c>
      <c r="AG334" s="31">
        <f t="shared" si="76"/>
        <v>0</v>
      </c>
      <c r="AH334" s="32" t="str">
        <f t="shared" si="77"/>
        <v>00:00:00</v>
      </c>
      <c r="AI334" s="34">
        <f t="shared" si="78"/>
        <v>0</v>
      </c>
      <c r="XFD334" s="130"/>
    </row>
    <row r="335" spans="1:35 16384:16384" s="30" customFormat="1" ht="15.75" customHeight="1" x14ac:dyDescent="0.15">
      <c r="A335" s="123"/>
      <c r="B335" s="80"/>
      <c r="C335" s="106"/>
      <c r="D335" s="124"/>
      <c r="E335" s="124"/>
      <c r="F335" s="124"/>
      <c r="G335" s="125" t="str">
        <f t="shared" si="79"/>
        <v>00:00:00</v>
      </c>
      <c r="H335" s="124"/>
      <c r="I335" s="80"/>
      <c r="J335" s="80"/>
      <c r="K335" s="109"/>
      <c r="L335" s="110"/>
      <c r="M335" s="126"/>
      <c r="N335" s="110"/>
      <c r="O335" s="127"/>
      <c r="P335" s="128" t="e">
        <f>VLOOKUP(N335,CisacSocietycodes!$A$2:$C$366,2,0)</f>
        <v>#N/A</v>
      </c>
      <c r="Q335" s="120"/>
      <c r="R335" s="31">
        <v>0</v>
      </c>
      <c r="S335" s="32">
        <v>0</v>
      </c>
      <c r="T335" s="32">
        <v>0</v>
      </c>
      <c r="U335" s="31" t="str">
        <f t="shared" si="65"/>
        <v>00</v>
      </c>
      <c r="V335" s="31" t="str">
        <f t="shared" si="66"/>
        <v>00</v>
      </c>
      <c r="W335" s="31" t="str">
        <f t="shared" si="67"/>
        <v>00</v>
      </c>
      <c r="X335" s="33">
        <f t="shared" si="68"/>
        <v>0</v>
      </c>
      <c r="Y335" s="31" t="str">
        <f t="shared" si="69"/>
        <v>00</v>
      </c>
      <c r="Z335" s="31" t="str">
        <f t="shared" si="70"/>
        <v>00</v>
      </c>
      <c r="AA335" s="31" t="str">
        <f t="shared" si="71"/>
        <v>00</v>
      </c>
      <c r="AB335" s="31">
        <f t="shared" si="72"/>
        <v>0</v>
      </c>
      <c r="AC335" s="129">
        <f t="shared" si="80"/>
        <v>0</v>
      </c>
      <c r="AD335" s="129">
        <f t="shared" si="73"/>
        <v>0</v>
      </c>
      <c r="AE335" s="31">
        <f t="shared" si="74"/>
        <v>0</v>
      </c>
      <c r="AF335" s="31">
        <f t="shared" si="75"/>
        <v>0</v>
      </c>
      <c r="AG335" s="31">
        <f t="shared" si="76"/>
        <v>0</v>
      </c>
      <c r="AH335" s="32" t="str">
        <f t="shared" si="77"/>
        <v>00:00:00</v>
      </c>
      <c r="AI335" s="34">
        <f t="shared" si="78"/>
        <v>0</v>
      </c>
      <c r="XFD335" s="130"/>
    </row>
    <row r="336" spans="1:35 16384:16384" s="30" customFormat="1" ht="15.75" customHeight="1" x14ac:dyDescent="0.15">
      <c r="A336" s="123"/>
      <c r="B336" s="80"/>
      <c r="C336" s="106"/>
      <c r="D336" s="124"/>
      <c r="E336" s="124"/>
      <c r="F336" s="124"/>
      <c r="G336" s="125" t="str">
        <f t="shared" si="79"/>
        <v>00:00:00</v>
      </c>
      <c r="H336" s="124"/>
      <c r="I336" s="80"/>
      <c r="J336" s="80"/>
      <c r="K336" s="109"/>
      <c r="L336" s="110"/>
      <c r="M336" s="126"/>
      <c r="N336" s="110"/>
      <c r="O336" s="127"/>
      <c r="P336" s="128" t="e">
        <f>VLOOKUP(N336,CisacSocietycodes!$A$2:$C$366,2,0)</f>
        <v>#N/A</v>
      </c>
      <c r="Q336" s="120"/>
      <c r="R336" s="31">
        <v>0</v>
      </c>
      <c r="S336" s="32">
        <v>0</v>
      </c>
      <c r="T336" s="32">
        <v>0</v>
      </c>
      <c r="U336" s="31" t="str">
        <f t="shared" si="65"/>
        <v>00</v>
      </c>
      <c r="V336" s="31" t="str">
        <f t="shared" si="66"/>
        <v>00</v>
      </c>
      <c r="W336" s="31" t="str">
        <f t="shared" si="67"/>
        <v>00</v>
      </c>
      <c r="X336" s="33">
        <f t="shared" si="68"/>
        <v>0</v>
      </c>
      <c r="Y336" s="31" t="str">
        <f t="shared" si="69"/>
        <v>00</v>
      </c>
      <c r="Z336" s="31" t="str">
        <f t="shared" si="70"/>
        <v>00</v>
      </c>
      <c r="AA336" s="31" t="str">
        <f t="shared" si="71"/>
        <v>00</v>
      </c>
      <c r="AB336" s="31">
        <f t="shared" si="72"/>
        <v>0</v>
      </c>
      <c r="AC336" s="129">
        <f t="shared" si="80"/>
        <v>0</v>
      </c>
      <c r="AD336" s="129">
        <f t="shared" si="73"/>
        <v>0</v>
      </c>
      <c r="AE336" s="31">
        <f t="shared" si="74"/>
        <v>0</v>
      </c>
      <c r="AF336" s="31">
        <f t="shared" si="75"/>
        <v>0</v>
      </c>
      <c r="AG336" s="31">
        <f t="shared" si="76"/>
        <v>0</v>
      </c>
      <c r="AH336" s="32" t="str">
        <f t="shared" si="77"/>
        <v>00:00:00</v>
      </c>
      <c r="AI336" s="34">
        <f t="shared" si="78"/>
        <v>0</v>
      </c>
      <c r="XFD336" s="130"/>
    </row>
    <row r="337" spans="1:35 16384:16384" s="30" customFormat="1" ht="15.75" customHeight="1" x14ac:dyDescent="0.15">
      <c r="A337" s="123"/>
      <c r="B337" s="80"/>
      <c r="C337" s="106"/>
      <c r="D337" s="124"/>
      <c r="E337" s="124"/>
      <c r="F337" s="124"/>
      <c r="G337" s="125" t="str">
        <f t="shared" si="79"/>
        <v>00:00:00</v>
      </c>
      <c r="H337" s="124"/>
      <c r="I337" s="80"/>
      <c r="J337" s="80"/>
      <c r="K337" s="109"/>
      <c r="L337" s="110"/>
      <c r="M337" s="126"/>
      <c r="N337" s="110"/>
      <c r="O337" s="127"/>
      <c r="P337" s="128" t="e">
        <f>VLOOKUP(N337,CisacSocietycodes!$A$2:$C$366,2,0)</f>
        <v>#N/A</v>
      </c>
      <c r="Q337" s="120"/>
      <c r="R337" s="31">
        <v>0</v>
      </c>
      <c r="S337" s="32">
        <v>0</v>
      </c>
      <c r="T337" s="32">
        <v>0</v>
      </c>
      <c r="U337" s="31" t="str">
        <f t="shared" si="65"/>
        <v>00</v>
      </c>
      <c r="V337" s="31" t="str">
        <f t="shared" si="66"/>
        <v>00</v>
      </c>
      <c r="W337" s="31" t="str">
        <f t="shared" si="67"/>
        <v>00</v>
      </c>
      <c r="X337" s="33">
        <f t="shared" si="68"/>
        <v>0</v>
      </c>
      <c r="Y337" s="31" t="str">
        <f t="shared" si="69"/>
        <v>00</v>
      </c>
      <c r="Z337" s="31" t="str">
        <f t="shared" si="70"/>
        <v>00</v>
      </c>
      <c r="AA337" s="31" t="str">
        <f t="shared" si="71"/>
        <v>00</v>
      </c>
      <c r="AB337" s="31">
        <f t="shared" si="72"/>
        <v>0</v>
      </c>
      <c r="AC337" s="129">
        <f t="shared" si="80"/>
        <v>0</v>
      </c>
      <c r="AD337" s="129">
        <f t="shared" si="73"/>
        <v>0</v>
      </c>
      <c r="AE337" s="31">
        <f t="shared" si="74"/>
        <v>0</v>
      </c>
      <c r="AF337" s="31">
        <f t="shared" si="75"/>
        <v>0</v>
      </c>
      <c r="AG337" s="31">
        <f t="shared" si="76"/>
        <v>0</v>
      </c>
      <c r="AH337" s="32" t="str">
        <f t="shared" si="77"/>
        <v>00:00:00</v>
      </c>
      <c r="AI337" s="34">
        <f t="shared" si="78"/>
        <v>0</v>
      </c>
      <c r="XFD337" s="130"/>
    </row>
    <row r="338" spans="1:35 16384:16384" s="30" customFormat="1" ht="15.75" customHeight="1" x14ac:dyDescent="0.15">
      <c r="A338" s="123"/>
      <c r="B338" s="80"/>
      <c r="C338" s="106"/>
      <c r="D338" s="124"/>
      <c r="E338" s="124"/>
      <c r="F338" s="124"/>
      <c r="G338" s="125" t="str">
        <f t="shared" si="79"/>
        <v>00:00:00</v>
      </c>
      <c r="H338" s="124"/>
      <c r="I338" s="80"/>
      <c r="J338" s="80"/>
      <c r="K338" s="109"/>
      <c r="L338" s="110"/>
      <c r="M338" s="126"/>
      <c r="N338" s="110"/>
      <c r="O338" s="127"/>
      <c r="P338" s="128" t="e">
        <f>VLOOKUP(N338,CisacSocietycodes!$A$2:$C$366,2,0)</f>
        <v>#N/A</v>
      </c>
      <c r="Q338" s="120"/>
      <c r="R338" s="31">
        <v>0</v>
      </c>
      <c r="S338" s="32">
        <v>0</v>
      </c>
      <c r="T338" s="32">
        <v>0</v>
      </c>
      <c r="U338" s="31" t="str">
        <f t="shared" si="65"/>
        <v>00</v>
      </c>
      <c r="V338" s="31" t="str">
        <f t="shared" si="66"/>
        <v>00</v>
      </c>
      <c r="W338" s="31" t="str">
        <f t="shared" si="67"/>
        <v>00</v>
      </c>
      <c r="X338" s="33">
        <f t="shared" si="68"/>
        <v>0</v>
      </c>
      <c r="Y338" s="31" t="str">
        <f t="shared" si="69"/>
        <v>00</v>
      </c>
      <c r="Z338" s="31" t="str">
        <f t="shared" si="70"/>
        <v>00</v>
      </c>
      <c r="AA338" s="31" t="str">
        <f t="shared" si="71"/>
        <v>00</v>
      </c>
      <c r="AB338" s="31">
        <f t="shared" si="72"/>
        <v>0</v>
      </c>
      <c r="AC338" s="129">
        <f t="shared" si="80"/>
        <v>0</v>
      </c>
      <c r="AD338" s="129">
        <f t="shared" si="73"/>
        <v>0</v>
      </c>
      <c r="AE338" s="31">
        <f t="shared" si="74"/>
        <v>0</v>
      </c>
      <c r="AF338" s="31">
        <f t="shared" si="75"/>
        <v>0</v>
      </c>
      <c r="AG338" s="31">
        <f t="shared" si="76"/>
        <v>0</v>
      </c>
      <c r="AH338" s="32" t="str">
        <f t="shared" si="77"/>
        <v>00:00:00</v>
      </c>
      <c r="AI338" s="34">
        <f t="shared" si="78"/>
        <v>0</v>
      </c>
      <c r="XFD338" s="130"/>
    </row>
    <row r="339" spans="1:35 16384:16384" s="30" customFormat="1" ht="15.75" customHeight="1" x14ac:dyDescent="0.15">
      <c r="A339" s="123"/>
      <c r="B339" s="80"/>
      <c r="C339" s="106"/>
      <c r="D339" s="124"/>
      <c r="E339" s="124"/>
      <c r="F339" s="124"/>
      <c r="G339" s="125" t="str">
        <f t="shared" si="79"/>
        <v>00:00:00</v>
      </c>
      <c r="H339" s="124"/>
      <c r="I339" s="80"/>
      <c r="J339" s="80"/>
      <c r="K339" s="109"/>
      <c r="L339" s="110"/>
      <c r="M339" s="126"/>
      <c r="N339" s="110"/>
      <c r="O339" s="127"/>
      <c r="P339" s="128" t="e">
        <f>VLOOKUP(N339,CisacSocietycodes!$A$2:$C$366,2,0)</f>
        <v>#N/A</v>
      </c>
      <c r="Q339" s="120"/>
      <c r="R339" s="31">
        <v>0</v>
      </c>
      <c r="S339" s="32">
        <v>0</v>
      </c>
      <c r="T339" s="32">
        <v>0</v>
      </c>
      <c r="U339" s="31" t="str">
        <f t="shared" si="65"/>
        <v>00</v>
      </c>
      <c r="V339" s="31" t="str">
        <f t="shared" si="66"/>
        <v>00</v>
      </c>
      <c r="W339" s="31" t="str">
        <f t="shared" si="67"/>
        <v>00</v>
      </c>
      <c r="X339" s="33">
        <f t="shared" si="68"/>
        <v>0</v>
      </c>
      <c r="Y339" s="31" t="str">
        <f t="shared" si="69"/>
        <v>00</v>
      </c>
      <c r="Z339" s="31" t="str">
        <f t="shared" si="70"/>
        <v>00</v>
      </c>
      <c r="AA339" s="31" t="str">
        <f t="shared" si="71"/>
        <v>00</v>
      </c>
      <c r="AB339" s="31">
        <f t="shared" si="72"/>
        <v>0</v>
      </c>
      <c r="AC339" s="129">
        <f t="shared" si="80"/>
        <v>0</v>
      </c>
      <c r="AD339" s="129">
        <f t="shared" si="73"/>
        <v>0</v>
      </c>
      <c r="AE339" s="31">
        <f t="shared" si="74"/>
        <v>0</v>
      </c>
      <c r="AF339" s="31">
        <f t="shared" si="75"/>
        <v>0</v>
      </c>
      <c r="AG339" s="31">
        <f t="shared" si="76"/>
        <v>0</v>
      </c>
      <c r="AH339" s="32" t="str">
        <f t="shared" si="77"/>
        <v>00:00:00</v>
      </c>
      <c r="AI339" s="34">
        <f t="shared" si="78"/>
        <v>0</v>
      </c>
      <c r="XFD339" s="130"/>
    </row>
    <row r="340" spans="1:35 16384:16384" s="30" customFormat="1" ht="15.75" customHeight="1" x14ac:dyDescent="0.15">
      <c r="A340" s="123"/>
      <c r="B340" s="80"/>
      <c r="C340" s="106"/>
      <c r="D340" s="124"/>
      <c r="E340" s="124"/>
      <c r="F340" s="124"/>
      <c r="G340" s="125" t="str">
        <f t="shared" si="79"/>
        <v>00:00:00</v>
      </c>
      <c r="H340" s="124"/>
      <c r="I340" s="80"/>
      <c r="J340" s="80"/>
      <c r="K340" s="109"/>
      <c r="L340" s="110"/>
      <c r="M340" s="126"/>
      <c r="N340" s="110"/>
      <c r="O340" s="127"/>
      <c r="P340" s="128" t="e">
        <f>VLOOKUP(N340,CisacSocietycodes!$A$2:$C$366,2,0)</f>
        <v>#N/A</v>
      </c>
      <c r="Q340" s="120"/>
      <c r="R340" s="31">
        <v>0</v>
      </c>
      <c r="S340" s="32">
        <v>0</v>
      </c>
      <c r="T340" s="32">
        <v>0</v>
      </c>
      <c r="U340" s="31" t="str">
        <f t="shared" si="65"/>
        <v>00</v>
      </c>
      <c r="V340" s="31" t="str">
        <f t="shared" si="66"/>
        <v>00</v>
      </c>
      <c r="W340" s="31" t="str">
        <f t="shared" si="67"/>
        <v>00</v>
      </c>
      <c r="X340" s="33">
        <f t="shared" si="68"/>
        <v>0</v>
      </c>
      <c r="Y340" s="31" t="str">
        <f t="shared" si="69"/>
        <v>00</v>
      </c>
      <c r="Z340" s="31" t="str">
        <f t="shared" si="70"/>
        <v>00</v>
      </c>
      <c r="AA340" s="31" t="str">
        <f t="shared" si="71"/>
        <v>00</v>
      </c>
      <c r="AB340" s="31">
        <f t="shared" si="72"/>
        <v>0</v>
      </c>
      <c r="AC340" s="129">
        <f t="shared" si="80"/>
        <v>0</v>
      </c>
      <c r="AD340" s="129">
        <f t="shared" si="73"/>
        <v>0</v>
      </c>
      <c r="AE340" s="31">
        <f t="shared" si="74"/>
        <v>0</v>
      </c>
      <c r="AF340" s="31">
        <f t="shared" si="75"/>
        <v>0</v>
      </c>
      <c r="AG340" s="31">
        <f t="shared" si="76"/>
        <v>0</v>
      </c>
      <c r="AH340" s="32" t="str">
        <f t="shared" si="77"/>
        <v>00:00:00</v>
      </c>
      <c r="AI340" s="34">
        <f t="shared" si="78"/>
        <v>0</v>
      </c>
      <c r="XFD340" s="130"/>
    </row>
    <row r="341" spans="1:35 16384:16384" s="30" customFormat="1" ht="15.75" customHeight="1" x14ac:dyDescent="0.15">
      <c r="A341" s="123"/>
      <c r="B341" s="80"/>
      <c r="C341" s="106"/>
      <c r="D341" s="124"/>
      <c r="E341" s="124"/>
      <c r="F341" s="124"/>
      <c r="G341" s="125" t="str">
        <f t="shared" si="79"/>
        <v>00:00:00</v>
      </c>
      <c r="H341" s="124"/>
      <c r="I341" s="80"/>
      <c r="J341" s="80"/>
      <c r="K341" s="109"/>
      <c r="L341" s="110"/>
      <c r="M341" s="126"/>
      <c r="N341" s="110"/>
      <c r="O341" s="127"/>
      <c r="P341" s="128" t="e">
        <f>VLOOKUP(N341,CisacSocietycodes!$A$2:$C$366,2,0)</f>
        <v>#N/A</v>
      </c>
      <c r="Q341" s="120"/>
      <c r="R341" s="31">
        <v>0</v>
      </c>
      <c r="S341" s="32">
        <v>0</v>
      </c>
      <c r="T341" s="32">
        <v>0</v>
      </c>
      <c r="U341" s="31" t="str">
        <f t="shared" si="65"/>
        <v>00</v>
      </c>
      <c r="V341" s="31" t="str">
        <f t="shared" si="66"/>
        <v>00</v>
      </c>
      <c r="W341" s="31" t="str">
        <f t="shared" si="67"/>
        <v>00</v>
      </c>
      <c r="X341" s="33">
        <f t="shared" si="68"/>
        <v>0</v>
      </c>
      <c r="Y341" s="31" t="str">
        <f t="shared" si="69"/>
        <v>00</v>
      </c>
      <c r="Z341" s="31" t="str">
        <f t="shared" si="70"/>
        <v>00</v>
      </c>
      <c r="AA341" s="31" t="str">
        <f t="shared" si="71"/>
        <v>00</v>
      </c>
      <c r="AB341" s="31">
        <f t="shared" si="72"/>
        <v>0</v>
      </c>
      <c r="AC341" s="129">
        <f t="shared" si="80"/>
        <v>0</v>
      </c>
      <c r="AD341" s="129">
        <f t="shared" si="73"/>
        <v>0</v>
      </c>
      <c r="AE341" s="31">
        <f t="shared" si="74"/>
        <v>0</v>
      </c>
      <c r="AF341" s="31">
        <f t="shared" si="75"/>
        <v>0</v>
      </c>
      <c r="AG341" s="31">
        <f t="shared" si="76"/>
        <v>0</v>
      </c>
      <c r="AH341" s="32" t="str">
        <f t="shared" si="77"/>
        <v>00:00:00</v>
      </c>
      <c r="AI341" s="34">
        <f t="shared" si="78"/>
        <v>0</v>
      </c>
      <c r="XFD341" s="130"/>
    </row>
    <row r="342" spans="1:35 16384:16384" s="30" customFormat="1" ht="15.75" customHeight="1" x14ac:dyDescent="0.15">
      <c r="A342" s="123"/>
      <c r="B342" s="80"/>
      <c r="C342" s="106"/>
      <c r="D342" s="124"/>
      <c r="E342" s="124"/>
      <c r="F342" s="124"/>
      <c r="G342" s="125" t="str">
        <f t="shared" si="79"/>
        <v>00:00:00</v>
      </c>
      <c r="H342" s="124"/>
      <c r="I342" s="80"/>
      <c r="J342" s="80"/>
      <c r="K342" s="109"/>
      <c r="L342" s="110"/>
      <c r="M342" s="126"/>
      <c r="N342" s="110"/>
      <c r="O342" s="127"/>
      <c r="P342" s="128" t="e">
        <f>VLOOKUP(N342,CisacSocietycodes!$A$2:$C$366,2,0)</f>
        <v>#N/A</v>
      </c>
      <c r="Q342" s="120"/>
      <c r="R342" s="31">
        <v>0</v>
      </c>
      <c r="S342" s="32">
        <v>0</v>
      </c>
      <c r="T342" s="32">
        <v>0</v>
      </c>
      <c r="U342" s="31" t="str">
        <f t="shared" ref="U342:U405" si="81" xml:space="preserve"> LEFT((TEXT(AC342, "000000")), 2)</f>
        <v>00</v>
      </c>
      <c r="V342" s="31" t="str">
        <f t="shared" ref="V342:V405" si="82" xml:space="preserve"> RIGHT(LEFT((TEXT(AC342, "000000")), 4), 2)</f>
        <v>00</v>
      </c>
      <c r="W342" s="31" t="str">
        <f t="shared" ref="W342:W405" si="83" xml:space="preserve"> TEXT((ROUND(RIGHT((TEXT(AC342, "000000")), 2), 2)), "00")</f>
        <v>00</v>
      </c>
      <c r="X342" s="33">
        <f t="shared" ref="X342:X405" si="84">((Y342 * 3600) + (Z342 * 60 )+( AA342 )) - ((U342 * 3600) + (V342 * 60 )+( W342 ))</f>
        <v>0</v>
      </c>
      <c r="Y342" s="31" t="str">
        <f t="shared" ref="Y342:Y405" si="85" xml:space="preserve"> LEFT((TEXT(AD342, "000000")), 2)</f>
        <v>00</v>
      </c>
      <c r="Z342" s="31" t="str">
        <f t="shared" ref="Z342:Z405" si="86" xml:space="preserve"> RIGHT(LEFT((TEXT(AD342, "000000")), 4), 2)</f>
        <v>00</v>
      </c>
      <c r="AA342" s="31" t="str">
        <f t="shared" ref="AA342:AA405" si="87" xml:space="preserve"> TEXT((ROUND(RIGHT((TEXT(AD342, "000000")), 2), 2)), "00")</f>
        <v>00</v>
      </c>
      <c r="AB342" s="31">
        <f t="shared" ref="AB342:AB405" si="88">(Y342 * 3600) + (Z342 * 60 )+( AA342 )</f>
        <v>0</v>
      </c>
      <c r="AC342" s="129">
        <f t="shared" si="80"/>
        <v>0</v>
      </c>
      <c r="AD342" s="129">
        <f t="shared" ref="AD342:AD405" si="89">IF(F342&lt;&gt;"",F342,E342)</f>
        <v>0</v>
      </c>
      <c r="AE342" s="31">
        <f t="shared" ref="AE342:AE405" si="90" xml:space="preserve"> ROUNDDOWN((X342/ 3600), 0)</f>
        <v>0</v>
      </c>
      <c r="AF342" s="31">
        <f t="shared" ref="AF342:AF405" si="91">ROUNDDOWN((((X342 / 3600) - AE342) * 60), 0)</f>
        <v>0</v>
      </c>
      <c r="AG342" s="31">
        <f t="shared" ref="AG342:AG405" si="92" xml:space="preserve"> ((X342) / 60) - (TEXT(ROUNDDOWN((X342 / 60), 0), "00"))</f>
        <v>0</v>
      </c>
      <c r="AH342" s="32" t="str">
        <f t="shared" ref="AH342:AH405" si="93" xml:space="preserve"> (TEXT(AE342, "00")) &amp; ":" &amp;  (TEXT(AF342, "00")) &amp; ":" &amp;  (TEXT((AG342) * 60, "00"))</f>
        <v>00:00:00</v>
      </c>
      <c r="AI342" s="34">
        <f t="shared" ref="AI342:AI405" si="94">X342</f>
        <v>0</v>
      </c>
      <c r="XFD342" s="130"/>
    </row>
    <row r="343" spans="1:35 16384:16384" s="30" customFormat="1" ht="15.75" customHeight="1" x14ac:dyDescent="0.15">
      <c r="A343" s="123"/>
      <c r="B343" s="80"/>
      <c r="C343" s="106"/>
      <c r="D343" s="124"/>
      <c r="E343" s="124"/>
      <c r="F343" s="124"/>
      <c r="G343" s="125" t="str">
        <f t="shared" ref="G343:G406" si="95">IF(X343&lt;&gt;"",AH343,0)</f>
        <v>00:00:00</v>
      </c>
      <c r="H343" s="124"/>
      <c r="I343" s="80"/>
      <c r="J343" s="80"/>
      <c r="K343" s="109"/>
      <c r="L343" s="110"/>
      <c r="M343" s="126"/>
      <c r="N343" s="110"/>
      <c r="O343" s="127"/>
      <c r="P343" s="128" t="e">
        <f>VLOOKUP(N343,CisacSocietycodes!$A$2:$C$366,2,0)</f>
        <v>#N/A</v>
      </c>
      <c r="Q343" s="120"/>
      <c r="R343" s="31">
        <v>0</v>
      </c>
      <c r="S343" s="32">
        <v>0</v>
      </c>
      <c r="T343" s="32">
        <v>0</v>
      </c>
      <c r="U343" s="31" t="str">
        <f t="shared" si="81"/>
        <v>00</v>
      </c>
      <c r="V343" s="31" t="str">
        <f t="shared" si="82"/>
        <v>00</v>
      </c>
      <c r="W343" s="31" t="str">
        <f t="shared" si="83"/>
        <v>00</v>
      </c>
      <c r="X343" s="33">
        <f t="shared" si="84"/>
        <v>0</v>
      </c>
      <c r="Y343" s="31" t="str">
        <f t="shared" si="85"/>
        <v>00</v>
      </c>
      <c r="Z343" s="31" t="str">
        <f t="shared" si="86"/>
        <v>00</v>
      </c>
      <c r="AA343" s="31" t="str">
        <f t="shared" si="87"/>
        <v>00</v>
      </c>
      <c r="AB343" s="31">
        <f t="shared" si="88"/>
        <v>0</v>
      </c>
      <c r="AC343" s="129">
        <f t="shared" ref="AC343:AC406" si="96">IF(F343&lt;&gt;"",0,D343)</f>
        <v>0</v>
      </c>
      <c r="AD343" s="129">
        <f t="shared" si="89"/>
        <v>0</v>
      </c>
      <c r="AE343" s="31">
        <f t="shared" si="90"/>
        <v>0</v>
      </c>
      <c r="AF343" s="31">
        <f t="shared" si="91"/>
        <v>0</v>
      </c>
      <c r="AG343" s="31">
        <f t="shared" si="92"/>
        <v>0</v>
      </c>
      <c r="AH343" s="32" t="str">
        <f t="shared" si="93"/>
        <v>00:00:00</v>
      </c>
      <c r="AI343" s="34">
        <f t="shared" si="94"/>
        <v>0</v>
      </c>
      <c r="XFD343" s="130"/>
    </row>
    <row r="344" spans="1:35 16384:16384" s="30" customFormat="1" ht="15.75" customHeight="1" x14ac:dyDescent="0.15">
      <c r="A344" s="123"/>
      <c r="B344" s="80"/>
      <c r="C344" s="106"/>
      <c r="D344" s="124"/>
      <c r="E344" s="124"/>
      <c r="F344" s="124"/>
      <c r="G344" s="125" t="str">
        <f t="shared" si="95"/>
        <v>00:00:00</v>
      </c>
      <c r="H344" s="124"/>
      <c r="I344" s="80"/>
      <c r="J344" s="80"/>
      <c r="K344" s="109"/>
      <c r="L344" s="110"/>
      <c r="M344" s="126"/>
      <c r="N344" s="110"/>
      <c r="O344" s="127"/>
      <c r="P344" s="128" t="e">
        <f>VLOOKUP(N344,CisacSocietycodes!$A$2:$C$366,2,0)</f>
        <v>#N/A</v>
      </c>
      <c r="Q344" s="120"/>
      <c r="R344" s="31">
        <v>0</v>
      </c>
      <c r="S344" s="32">
        <v>0</v>
      </c>
      <c r="T344" s="32">
        <v>0</v>
      </c>
      <c r="U344" s="31" t="str">
        <f t="shared" si="81"/>
        <v>00</v>
      </c>
      <c r="V344" s="31" t="str">
        <f t="shared" si="82"/>
        <v>00</v>
      </c>
      <c r="W344" s="31" t="str">
        <f t="shared" si="83"/>
        <v>00</v>
      </c>
      <c r="X344" s="33">
        <f t="shared" si="84"/>
        <v>0</v>
      </c>
      <c r="Y344" s="31" t="str">
        <f t="shared" si="85"/>
        <v>00</v>
      </c>
      <c r="Z344" s="31" t="str">
        <f t="shared" si="86"/>
        <v>00</v>
      </c>
      <c r="AA344" s="31" t="str">
        <f t="shared" si="87"/>
        <v>00</v>
      </c>
      <c r="AB344" s="31">
        <f t="shared" si="88"/>
        <v>0</v>
      </c>
      <c r="AC344" s="129">
        <f t="shared" si="96"/>
        <v>0</v>
      </c>
      <c r="AD344" s="129">
        <f t="shared" si="89"/>
        <v>0</v>
      </c>
      <c r="AE344" s="31">
        <f t="shared" si="90"/>
        <v>0</v>
      </c>
      <c r="AF344" s="31">
        <f t="shared" si="91"/>
        <v>0</v>
      </c>
      <c r="AG344" s="31">
        <f t="shared" si="92"/>
        <v>0</v>
      </c>
      <c r="AH344" s="32" t="str">
        <f t="shared" si="93"/>
        <v>00:00:00</v>
      </c>
      <c r="AI344" s="34">
        <f t="shared" si="94"/>
        <v>0</v>
      </c>
      <c r="XFD344" s="130"/>
    </row>
    <row r="345" spans="1:35 16384:16384" s="30" customFormat="1" ht="15.75" customHeight="1" x14ac:dyDescent="0.15">
      <c r="A345" s="123"/>
      <c r="B345" s="80"/>
      <c r="C345" s="106"/>
      <c r="D345" s="124"/>
      <c r="E345" s="124"/>
      <c r="F345" s="124"/>
      <c r="G345" s="125" t="str">
        <f t="shared" si="95"/>
        <v>00:00:00</v>
      </c>
      <c r="H345" s="124"/>
      <c r="I345" s="80"/>
      <c r="J345" s="80"/>
      <c r="K345" s="109"/>
      <c r="L345" s="110"/>
      <c r="M345" s="126"/>
      <c r="N345" s="110"/>
      <c r="O345" s="127"/>
      <c r="P345" s="128" t="e">
        <f>VLOOKUP(N345,CisacSocietycodes!$A$2:$C$366,2,0)</f>
        <v>#N/A</v>
      </c>
      <c r="Q345" s="120"/>
      <c r="R345" s="31">
        <v>0</v>
      </c>
      <c r="S345" s="32">
        <v>0</v>
      </c>
      <c r="T345" s="32">
        <v>0</v>
      </c>
      <c r="U345" s="31" t="str">
        <f t="shared" si="81"/>
        <v>00</v>
      </c>
      <c r="V345" s="31" t="str">
        <f t="shared" si="82"/>
        <v>00</v>
      </c>
      <c r="W345" s="31" t="str">
        <f t="shared" si="83"/>
        <v>00</v>
      </c>
      <c r="X345" s="33">
        <f t="shared" si="84"/>
        <v>0</v>
      </c>
      <c r="Y345" s="31" t="str">
        <f t="shared" si="85"/>
        <v>00</v>
      </c>
      <c r="Z345" s="31" t="str">
        <f t="shared" si="86"/>
        <v>00</v>
      </c>
      <c r="AA345" s="31" t="str">
        <f t="shared" si="87"/>
        <v>00</v>
      </c>
      <c r="AB345" s="31">
        <f t="shared" si="88"/>
        <v>0</v>
      </c>
      <c r="AC345" s="129">
        <f t="shared" si="96"/>
        <v>0</v>
      </c>
      <c r="AD345" s="129">
        <f t="shared" si="89"/>
        <v>0</v>
      </c>
      <c r="AE345" s="31">
        <f t="shared" si="90"/>
        <v>0</v>
      </c>
      <c r="AF345" s="31">
        <f t="shared" si="91"/>
        <v>0</v>
      </c>
      <c r="AG345" s="31">
        <f t="shared" si="92"/>
        <v>0</v>
      </c>
      <c r="AH345" s="32" t="str">
        <f t="shared" si="93"/>
        <v>00:00:00</v>
      </c>
      <c r="AI345" s="34">
        <f t="shared" si="94"/>
        <v>0</v>
      </c>
      <c r="XFD345" s="130"/>
    </row>
    <row r="346" spans="1:35 16384:16384" s="30" customFormat="1" ht="15.75" customHeight="1" x14ac:dyDescent="0.15">
      <c r="A346" s="123"/>
      <c r="B346" s="80"/>
      <c r="C346" s="106"/>
      <c r="D346" s="124"/>
      <c r="E346" s="124"/>
      <c r="F346" s="124"/>
      <c r="G346" s="125" t="str">
        <f t="shared" si="95"/>
        <v>00:00:00</v>
      </c>
      <c r="H346" s="124"/>
      <c r="I346" s="80"/>
      <c r="J346" s="80"/>
      <c r="K346" s="109"/>
      <c r="L346" s="110"/>
      <c r="M346" s="126"/>
      <c r="N346" s="110"/>
      <c r="O346" s="127"/>
      <c r="P346" s="128" t="e">
        <f>VLOOKUP(N346,CisacSocietycodes!$A$2:$C$366,2,0)</f>
        <v>#N/A</v>
      </c>
      <c r="Q346" s="120"/>
      <c r="R346" s="31">
        <v>0</v>
      </c>
      <c r="S346" s="32">
        <v>0</v>
      </c>
      <c r="T346" s="32">
        <v>0</v>
      </c>
      <c r="U346" s="31" t="str">
        <f t="shared" si="81"/>
        <v>00</v>
      </c>
      <c r="V346" s="31" t="str">
        <f t="shared" si="82"/>
        <v>00</v>
      </c>
      <c r="W346" s="31" t="str">
        <f t="shared" si="83"/>
        <v>00</v>
      </c>
      <c r="X346" s="33">
        <f t="shared" si="84"/>
        <v>0</v>
      </c>
      <c r="Y346" s="31" t="str">
        <f t="shared" si="85"/>
        <v>00</v>
      </c>
      <c r="Z346" s="31" t="str">
        <f t="shared" si="86"/>
        <v>00</v>
      </c>
      <c r="AA346" s="31" t="str">
        <f t="shared" si="87"/>
        <v>00</v>
      </c>
      <c r="AB346" s="31">
        <f t="shared" si="88"/>
        <v>0</v>
      </c>
      <c r="AC346" s="129">
        <f t="shared" si="96"/>
        <v>0</v>
      </c>
      <c r="AD346" s="129">
        <f t="shared" si="89"/>
        <v>0</v>
      </c>
      <c r="AE346" s="31">
        <f t="shared" si="90"/>
        <v>0</v>
      </c>
      <c r="AF346" s="31">
        <f t="shared" si="91"/>
        <v>0</v>
      </c>
      <c r="AG346" s="31">
        <f t="shared" si="92"/>
        <v>0</v>
      </c>
      <c r="AH346" s="32" t="str">
        <f t="shared" si="93"/>
        <v>00:00:00</v>
      </c>
      <c r="AI346" s="34">
        <f t="shared" si="94"/>
        <v>0</v>
      </c>
      <c r="XFD346" s="130"/>
    </row>
    <row r="347" spans="1:35 16384:16384" s="30" customFormat="1" ht="15.75" customHeight="1" x14ac:dyDescent="0.15">
      <c r="A347" s="123"/>
      <c r="B347" s="80"/>
      <c r="C347" s="106"/>
      <c r="D347" s="124"/>
      <c r="E347" s="124"/>
      <c r="F347" s="124"/>
      <c r="G347" s="125" t="str">
        <f t="shared" si="95"/>
        <v>00:00:00</v>
      </c>
      <c r="H347" s="124"/>
      <c r="I347" s="80"/>
      <c r="J347" s="80"/>
      <c r="K347" s="109"/>
      <c r="L347" s="110"/>
      <c r="M347" s="126"/>
      <c r="N347" s="110"/>
      <c r="O347" s="127"/>
      <c r="P347" s="128" t="e">
        <f>VLOOKUP(N347,CisacSocietycodes!$A$2:$C$366,2,0)</f>
        <v>#N/A</v>
      </c>
      <c r="Q347" s="120"/>
      <c r="R347" s="31">
        <v>0</v>
      </c>
      <c r="S347" s="32">
        <v>0</v>
      </c>
      <c r="T347" s="32">
        <v>0</v>
      </c>
      <c r="U347" s="31" t="str">
        <f t="shared" si="81"/>
        <v>00</v>
      </c>
      <c r="V347" s="31" t="str">
        <f t="shared" si="82"/>
        <v>00</v>
      </c>
      <c r="W347" s="31" t="str">
        <f t="shared" si="83"/>
        <v>00</v>
      </c>
      <c r="X347" s="33">
        <f t="shared" si="84"/>
        <v>0</v>
      </c>
      <c r="Y347" s="31" t="str">
        <f t="shared" si="85"/>
        <v>00</v>
      </c>
      <c r="Z347" s="31" t="str">
        <f t="shared" si="86"/>
        <v>00</v>
      </c>
      <c r="AA347" s="31" t="str">
        <f t="shared" si="87"/>
        <v>00</v>
      </c>
      <c r="AB347" s="31">
        <f t="shared" si="88"/>
        <v>0</v>
      </c>
      <c r="AC347" s="129">
        <f t="shared" si="96"/>
        <v>0</v>
      </c>
      <c r="AD347" s="129">
        <f t="shared" si="89"/>
        <v>0</v>
      </c>
      <c r="AE347" s="31">
        <f t="shared" si="90"/>
        <v>0</v>
      </c>
      <c r="AF347" s="31">
        <f t="shared" si="91"/>
        <v>0</v>
      </c>
      <c r="AG347" s="31">
        <f t="shared" si="92"/>
        <v>0</v>
      </c>
      <c r="AH347" s="32" t="str">
        <f t="shared" si="93"/>
        <v>00:00:00</v>
      </c>
      <c r="AI347" s="34">
        <f t="shared" si="94"/>
        <v>0</v>
      </c>
      <c r="XFD347" s="130"/>
    </row>
    <row r="348" spans="1:35 16384:16384" s="30" customFormat="1" ht="15.75" customHeight="1" x14ac:dyDescent="0.15">
      <c r="A348" s="123"/>
      <c r="B348" s="80"/>
      <c r="C348" s="106"/>
      <c r="D348" s="124"/>
      <c r="E348" s="124"/>
      <c r="F348" s="124"/>
      <c r="G348" s="125" t="str">
        <f t="shared" si="95"/>
        <v>00:00:00</v>
      </c>
      <c r="H348" s="124"/>
      <c r="I348" s="80"/>
      <c r="J348" s="80"/>
      <c r="K348" s="109"/>
      <c r="L348" s="110"/>
      <c r="M348" s="126"/>
      <c r="N348" s="110"/>
      <c r="O348" s="127"/>
      <c r="P348" s="128" t="e">
        <f>VLOOKUP(N348,CisacSocietycodes!$A$2:$C$366,2,0)</f>
        <v>#N/A</v>
      </c>
      <c r="Q348" s="120"/>
      <c r="R348" s="31">
        <v>0</v>
      </c>
      <c r="S348" s="32">
        <v>0</v>
      </c>
      <c r="T348" s="32">
        <v>0</v>
      </c>
      <c r="U348" s="31" t="str">
        <f t="shared" si="81"/>
        <v>00</v>
      </c>
      <c r="V348" s="31" t="str">
        <f t="shared" si="82"/>
        <v>00</v>
      </c>
      <c r="W348" s="31" t="str">
        <f t="shared" si="83"/>
        <v>00</v>
      </c>
      <c r="X348" s="33">
        <f t="shared" si="84"/>
        <v>0</v>
      </c>
      <c r="Y348" s="31" t="str">
        <f t="shared" si="85"/>
        <v>00</v>
      </c>
      <c r="Z348" s="31" t="str">
        <f t="shared" si="86"/>
        <v>00</v>
      </c>
      <c r="AA348" s="31" t="str">
        <f t="shared" si="87"/>
        <v>00</v>
      </c>
      <c r="AB348" s="31">
        <f t="shared" si="88"/>
        <v>0</v>
      </c>
      <c r="AC348" s="129">
        <f t="shared" si="96"/>
        <v>0</v>
      </c>
      <c r="AD348" s="129">
        <f t="shared" si="89"/>
        <v>0</v>
      </c>
      <c r="AE348" s="31">
        <f t="shared" si="90"/>
        <v>0</v>
      </c>
      <c r="AF348" s="31">
        <f t="shared" si="91"/>
        <v>0</v>
      </c>
      <c r="AG348" s="31">
        <f t="shared" si="92"/>
        <v>0</v>
      </c>
      <c r="AH348" s="32" t="str">
        <f t="shared" si="93"/>
        <v>00:00:00</v>
      </c>
      <c r="AI348" s="34">
        <f t="shared" si="94"/>
        <v>0</v>
      </c>
      <c r="XFD348" s="130"/>
    </row>
    <row r="349" spans="1:35 16384:16384" s="30" customFormat="1" ht="15.75" customHeight="1" x14ac:dyDescent="0.15">
      <c r="A349" s="123"/>
      <c r="B349" s="80"/>
      <c r="C349" s="106"/>
      <c r="D349" s="124"/>
      <c r="E349" s="124"/>
      <c r="F349" s="124"/>
      <c r="G349" s="125" t="str">
        <f t="shared" si="95"/>
        <v>00:00:00</v>
      </c>
      <c r="H349" s="124"/>
      <c r="I349" s="80"/>
      <c r="J349" s="80"/>
      <c r="K349" s="109"/>
      <c r="L349" s="110"/>
      <c r="M349" s="126"/>
      <c r="N349" s="110"/>
      <c r="O349" s="127"/>
      <c r="P349" s="128" t="e">
        <f>VLOOKUP(N349,CisacSocietycodes!$A$2:$C$366,2,0)</f>
        <v>#N/A</v>
      </c>
      <c r="Q349" s="120"/>
      <c r="R349" s="31">
        <v>0</v>
      </c>
      <c r="S349" s="32">
        <v>0</v>
      </c>
      <c r="T349" s="32">
        <v>0</v>
      </c>
      <c r="U349" s="31" t="str">
        <f t="shared" si="81"/>
        <v>00</v>
      </c>
      <c r="V349" s="31" t="str">
        <f t="shared" si="82"/>
        <v>00</v>
      </c>
      <c r="W349" s="31" t="str">
        <f t="shared" si="83"/>
        <v>00</v>
      </c>
      <c r="X349" s="33">
        <f t="shared" si="84"/>
        <v>0</v>
      </c>
      <c r="Y349" s="31" t="str">
        <f t="shared" si="85"/>
        <v>00</v>
      </c>
      <c r="Z349" s="31" t="str">
        <f t="shared" si="86"/>
        <v>00</v>
      </c>
      <c r="AA349" s="31" t="str">
        <f t="shared" si="87"/>
        <v>00</v>
      </c>
      <c r="AB349" s="31">
        <f t="shared" si="88"/>
        <v>0</v>
      </c>
      <c r="AC349" s="129">
        <f t="shared" si="96"/>
        <v>0</v>
      </c>
      <c r="AD349" s="129">
        <f t="shared" si="89"/>
        <v>0</v>
      </c>
      <c r="AE349" s="31">
        <f t="shared" si="90"/>
        <v>0</v>
      </c>
      <c r="AF349" s="31">
        <f t="shared" si="91"/>
        <v>0</v>
      </c>
      <c r="AG349" s="31">
        <f t="shared" si="92"/>
        <v>0</v>
      </c>
      <c r="AH349" s="32" t="str">
        <f t="shared" si="93"/>
        <v>00:00:00</v>
      </c>
      <c r="AI349" s="34">
        <f t="shared" si="94"/>
        <v>0</v>
      </c>
      <c r="XFD349" s="130"/>
    </row>
    <row r="350" spans="1:35 16384:16384" s="30" customFormat="1" ht="15.75" customHeight="1" x14ac:dyDescent="0.15">
      <c r="A350" s="123"/>
      <c r="B350" s="80"/>
      <c r="C350" s="106"/>
      <c r="D350" s="124"/>
      <c r="E350" s="124"/>
      <c r="F350" s="124"/>
      <c r="G350" s="125" t="str">
        <f t="shared" si="95"/>
        <v>00:00:00</v>
      </c>
      <c r="H350" s="124"/>
      <c r="I350" s="80"/>
      <c r="J350" s="80"/>
      <c r="K350" s="109"/>
      <c r="L350" s="110"/>
      <c r="M350" s="126"/>
      <c r="N350" s="110"/>
      <c r="O350" s="127"/>
      <c r="P350" s="128" t="e">
        <f>VLOOKUP(N350,CisacSocietycodes!$A$2:$C$366,2,0)</f>
        <v>#N/A</v>
      </c>
      <c r="Q350" s="120"/>
      <c r="R350" s="31">
        <v>0</v>
      </c>
      <c r="S350" s="32">
        <v>0</v>
      </c>
      <c r="T350" s="32">
        <v>0</v>
      </c>
      <c r="U350" s="31" t="str">
        <f t="shared" si="81"/>
        <v>00</v>
      </c>
      <c r="V350" s="31" t="str">
        <f t="shared" si="82"/>
        <v>00</v>
      </c>
      <c r="W350" s="31" t="str">
        <f t="shared" si="83"/>
        <v>00</v>
      </c>
      <c r="X350" s="33">
        <f t="shared" si="84"/>
        <v>0</v>
      </c>
      <c r="Y350" s="31" t="str">
        <f t="shared" si="85"/>
        <v>00</v>
      </c>
      <c r="Z350" s="31" t="str">
        <f t="shared" si="86"/>
        <v>00</v>
      </c>
      <c r="AA350" s="31" t="str">
        <f t="shared" si="87"/>
        <v>00</v>
      </c>
      <c r="AB350" s="31">
        <f t="shared" si="88"/>
        <v>0</v>
      </c>
      <c r="AC350" s="129">
        <f t="shared" si="96"/>
        <v>0</v>
      </c>
      <c r="AD350" s="129">
        <f t="shared" si="89"/>
        <v>0</v>
      </c>
      <c r="AE350" s="31">
        <f t="shared" si="90"/>
        <v>0</v>
      </c>
      <c r="AF350" s="31">
        <f t="shared" si="91"/>
        <v>0</v>
      </c>
      <c r="AG350" s="31">
        <f t="shared" si="92"/>
        <v>0</v>
      </c>
      <c r="AH350" s="32" t="str">
        <f t="shared" si="93"/>
        <v>00:00:00</v>
      </c>
      <c r="AI350" s="34">
        <f t="shared" si="94"/>
        <v>0</v>
      </c>
      <c r="XFD350" s="130"/>
    </row>
    <row r="351" spans="1:35 16384:16384" s="30" customFormat="1" ht="15.75" customHeight="1" x14ac:dyDescent="0.15">
      <c r="A351" s="123"/>
      <c r="B351" s="80"/>
      <c r="C351" s="106"/>
      <c r="D351" s="124"/>
      <c r="E351" s="124"/>
      <c r="F351" s="124"/>
      <c r="G351" s="125" t="str">
        <f t="shared" si="95"/>
        <v>00:00:00</v>
      </c>
      <c r="H351" s="124"/>
      <c r="I351" s="80"/>
      <c r="J351" s="80"/>
      <c r="K351" s="109"/>
      <c r="L351" s="110"/>
      <c r="M351" s="126"/>
      <c r="N351" s="110"/>
      <c r="O351" s="127"/>
      <c r="P351" s="128" t="e">
        <f>VLOOKUP(N351,CisacSocietycodes!$A$2:$C$366,2,0)</f>
        <v>#N/A</v>
      </c>
      <c r="Q351" s="120"/>
      <c r="R351" s="31">
        <v>0</v>
      </c>
      <c r="S351" s="32">
        <v>0</v>
      </c>
      <c r="T351" s="32">
        <v>0</v>
      </c>
      <c r="U351" s="31" t="str">
        <f t="shared" si="81"/>
        <v>00</v>
      </c>
      <c r="V351" s="31" t="str">
        <f t="shared" si="82"/>
        <v>00</v>
      </c>
      <c r="W351" s="31" t="str">
        <f t="shared" si="83"/>
        <v>00</v>
      </c>
      <c r="X351" s="33">
        <f t="shared" si="84"/>
        <v>0</v>
      </c>
      <c r="Y351" s="31" t="str">
        <f t="shared" si="85"/>
        <v>00</v>
      </c>
      <c r="Z351" s="31" t="str">
        <f t="shared" si="86"/>
        <v>00</v>
      </c>
      <c r="AA351" s="31" t="str">
        <f t="shared" si="87"/>
        <v>00</v>
      </c>
      <c r="AB351" s="31">
        <f t="shared" si="88"/>
        <v>0</v>
      </c>
      <c r="AC351" s="129">
        <f t="shared" si="96"/>
        <v>0</v>
      </c>
      <c r="AD351" s="129">
        <f t="shared" si="89"/>
        <v>0</v>
      </c>
      <c r="AE351" s="31">
        <f t="shared" si="90"/>
        <v>0</v>
      </c>
      <c r="AF351" s="31">
        <f t="shared" si="91"/>
        <v>0</v>
      </c>
      <c r="AG351" s="31">
        <f t="shared" si="92"/>
        <v>0</v>
      </c>
      <c r="AH351" s="32" t="str">
        <f t="shared" si="93"/>
        <v>00:00:00</v>
      </c>
      <c r="AI351" s="34">
        <f t="shared" si="94"/>
        <v>0</v>
      </c>
      <c r="XFD351" s="130"/>
    </row>
    <row r="352" spans="1:35 16384:16384" s="30" customFormat="1" ht="15.75" customHeight="1" x14ac:dyDescent="0.15">
      <c r="A352" s="123"/>
      <c r="B352" s="80"/>
      <c r="C352" s="106"/>
      <c r="D352" s="124"/>
      <c r="E352" s="124"/>
      <c r="F352" s="124"/>
      <c r="G352" s="125" t="str">
        <f t="shared" si="95"/>
        <v>00:00:00</v>
      </c>
      <c r="H352" s="124"/>
      <c r="I352" s="80"/>
      <c r="J352" s="80"/>
      <c r="K352" s="109"/>
      <c r="L352" s="110"/>
      <c r="M352" s="126"/>
      <c r="N352" s="110"/>
      <c r="O352" s="127"/>
      <c r="P352" s="128" t="e">
        <f>VLOOKUP(N352,CisacSocietycodes!$A$2:$C$366,2,0)</f>
        <v>#N/A</v>
      </c>
      <c r="Q352" s="120"/>
      <c r="R352" s="31">
        <v>0</v>
      </c>
      <c r="S352" s="32">
        <v>0</v>
      </c>
      <c r="T352" s="32">
        <v>0</v>
      </c>
      <c r="U352" s="31" t="str">
        <f t="shared" si="81"/>
        <v>00</v>
      </c>
      <c r="V352" s="31" t="str">
        <f t="shared" si="82"/>
        <v>00</v>
      </c>
      <c r="W352" s="31" t="str">
        <f t="shared" si="83"/>
        <v>00</v>
      </c>
      <c r="X352" s="33">
        <f t="shared" si="84"/>
        <v>0</v>
      </c>
      <c r="Y352" s="31" t="str">
        <f t="shared" si="85"/>
        <v>00</v>
      </c>
      <c r="Z352" s="31" t="str">
        <f t="shared" si="86"/>
        <v>00</v>
      </c>
      <c r="AA352" s="31" t="str">
        <f t="shared" si="87"/>
        <v>00</v>
      </c>
      <c r="AB352" s="31">
        <f t="shared" si="88"/>
        <v>0</v>
      </c>
      <c r="AC352" s="129">
        <f t="shared" si="96"/>
        <v>0</v>
      </c>
      <c r="AD352" s="129">
        <f t="shared" si="89"/>
        <v>0</v>
      </c>
      <c r="AE352" s="31">
        <f t="shared" si="90"/>
        <v>0</v>
      </c>
      <c r="AF352" s="31">
        <f t="shared" si="91"/>
        <v>0</v>
      </c>
      <c r="AG352" s="31">
        <f t="shared" si="92"/>
        <v>0</v>
      </c>
      <c r="AH352" s="32" t="str">
        <f t="shared" si="93"/>
        <v>00:00:00</v>
      </c>
      <c r="AI352" s="34">
        <f t="shared" si="94"/>
        <v>0</v>
      </c>
      <c r="XFD352" s="130"/>
    </row>
    <row r="353" spans="1:35 16384:16384" s="30" customFormat="1" ht="15.75" customHeight="1" x14ac:dyDescent="0.15">
      <c r="A353" s="123"/>
      <c r="B353" s="80"/>
      <c r="C353" s="106"/>
      <c r="D353" s="124"/>
      <c r="E353" s="124"/>
      <c r="F353" s="124"/>
      <c r="G353" s="125" t="str">
        <f t="shared" si="95"/>
        <v>00:00:00</v>
      </c>
      <c r="H353" s="124"/>
      <c r="I353" s="80"/>
      <c r="J353" s="80"/>
      <c r="K353" s="109"/>
      <c r="L353" s="110"/>
      <c r="M353" s="126"/>
      <c r="N353" s="110"/>
      <c r="O353" s="127"/>
      <c r="P353" s="128" t="e">
        <f>VLOOKUP(N353,CisacSocietycodes!$A$2:$C$366,2,0)</f>
        <v>#N/A</v>
      </c>
      <c r="Q353" s="120"/>
      <c r="R353" s="31">
        <v>0</v>
      </c>
      <c r="S353" s="32">
        <v>0</v>
      </c>
      <c r="T353" s="32">
        <v>0</v>
      </c>
      <c r="U353" s="31" t="str">
        <f t="shared" si="81"/>
        <v>00</v>
      </c>
      <c r="V353" s="31" t="str">
        <f t="shared" si="82"/>
        <v>00</v>
      </c>
      <c r="W353" s="31" t="str">
        <f t="shared" si="83"/>
        <v>00</v>
      </c>
      <c r="X353" s="33">
        <f t="shared" si="84"/>
        <v>0</v>
      </c>
      <c r="Y353" s="31" t="str">
        <f t="shared" si="85"/>
        <v>00</v>
      </c>
      <c r="Z353" s="31" t="str">
        <f t="shared" si="86"/>
        <v>00</v>
      </c>
      <c r="AA353" s="31" t="str">
        <f t="shared" si="87"/>
        <v>00</v>
      </c>
      <c r="AB353" s="31">
        <f t="shared" si="88"/>
        <v>0</v>
      </c>
      <c r="AC353" s="129">
        <f t="shared" si="96"/>
        <v>0</v>
      </c>
      <c r="AD353" s="129">
        <f t="shared" si="89"/>
        <v>0</v>
      </c>
      <c r="AE353" s="31">
        <f t="shared" si="90"/>
        <v>0</v>
      </c>
      <c r="AF353" s="31">
        <f t="shared" si="91"/>
        <v>0</v>
      </c>
      <c r="AG353" s="31">
        <f t="shared" si="92"/>
        <v>0</v>
      </c>
      <c r="AH353" s="32" t="str">
        <f t="shared" si="93"/>
        <v>00:00:00</v>
      </c>
      <c r="AI353" s="34">
        <f t="shared" si="94"/>
        <v>0</v>
      </c>
      <c r="XFD353" s="130"/>
    </row>
    <row r="354" spans="1:35 16384:16384" s="30" customFormat="1" ht="15.75" customHeight="1" x14ac:dyDescent="0.15">
      <c r="A354" s="123"/>
      <c r="B354" s="80"/>
      <c r="C354" s="106"/>
      <c r="D354" s="124"/>
      <c r="E354" s="124"/>
      <c r="F354" s="124"/>
      <c r="G354" s="125" t="str">
        <f t="shared" si="95"/>
        <v>00:00:00</v>
      </c>
      <c r="H354" s="124"/>
      <c r="I354" s="80"/>
      <c r="J354" s="80"/>
      <c r="K354" s="109"/>
      <c r="L354" s="110"/>
      <c r="M354" s="126"/>
      <c r="N354" s="110"/>
      <c r="O354" s="127"/>
      <c r="P354" s="128" t="e">
        <f>VLOOKUP(N354,CisacSocietycodes!$A$2:$C$366,2,0)</f>
        <v>#N/A</v>
      </c>
      <c r="Q354" s="120"/>
      <c r="R354" s="31">
        <v>0</v>
      </c>
      <c r="S354" s="32">
        <v>0</v>
      </c>
      <c r="T354" s="32">
        <v>0</v>
      </c>
      <c r="U354" s="31" t="str">
        <f t="shared" si="81"/>
        <v>00</v>
      </c>
      <c r="V354" s="31" t="str">
        <f t="shared" si="82"/>
        <v>00</v>
      </c>
      <c r="W354" s="31" t="str">
        <f t="shared" si="83"/>
        <v>00</v>
      </c>
      <c r="X354" s="33">
        <f t="shared" si="84"/>
        <v>0</v>
      </c>
      <c r="Y354" s="31" t="str">
        <f t="shared" si="85"/>
        <v>00</v>
      </c>
      <c r="Z354" s="31" t="str">
        <f t="shared" si="86"/>
        <v>00</v>
      </c>
      <c r="AA354" s="31" t="str">
        <f t="shared" si="87"/>
        <v>00</v>
      </c>
      <c r="AB354" s="31">
        <f t="shared" si="88"/>
        <v>0</v>
      </c>
      <c r="AC354" s="129">
        <f t="shared" si="96"/>
        <v>0</v>
      </c>
      <c r="AD354" s="129">
        <f t="shared" si="89"/>
        <v>0</v>
      </c>
      <c r="AE354" s="31">
        <f t="shared" si="90"/>
        <v>0</v>
      </c>
      <c r="AF354" s="31">
        <f t="shared" si="91"/>
        <v>0</v>
      </c>
      <c r="AG354" s="31">
        <f t="shared" si="92"/>
        <v>0</v>
      </c>
      <c r="AH354" s="32" t="str">
        <f t="shared" si="93"/>
        <v>00:00:00</v>
      </c>
      <c r="AI354" s="34">
        <f t="shared" si="94"/>
        <v>0</v>
      </c>
      <c r="XFD354" s="130"/>
    </row>
    <row r="355" spans="1:35 16384:16384" s="30" customFormat="1" ht="15.75" customHeight="1" x14ac:dyDescent="0.15">
      <c r="A355" s="123"/>
      <c r="B355" s="80"/>
      <c r="C355" s="106"/>
      <c r="D355" s="124"/>
      <c r="E355" s="124"/>
      <c r="F355" s="124"/>
      <c r="G355" s="125" t="str">
        <f t="shared" si="95"/>
        <v>00:00:00</v>
      </c>
      <c r="H355" s="124"/>
      <c r="I355" s="80"/>
      <c r="J355" s="80"/>
      <c r="K355" s="109"/>
      <c r="L355" s="110"/>
      <c r="M355" s="126"/>
      <c r="N355" s="110"/>
      <c r="O355" s="127"/>
      <c r="P355" s="128" t="e">
        <f>VLOOKUP(N355,CisacSocietycodes!$A$2:$C$366,2,0)</f>
        <v>#N/A</v>
      </c>
      <c r="Q355" s="120"/>
      <c r="R355" s="31">
        <v>0</v>
      </c>
      <c r="S355" s="32">
        <v>0</v>
      </c>
      <c r="T355" s="32">
        <v>0</v>
      </c>
      <c r="U355" s="31" t="str">
        <f t="shared" si="81"/>
        <v>00</v>
      </c>
      <c r="V355" s="31" t="str">
        <f t="shared" si="82"/>
        <v>00</v>
      </c>
      <c r="W355" s="31" t="str">
        <f t="shared" si="83"/>
        <v>00</v>
      </c>
      <c r="X355" s="33">
        <f t="shared" si="84"/>
        <v>0</v>
      </c>
      <c r="Y355" s="31" t="str">
        <f t="shared" si="85"/>
        <v>00</v>
      </c>
      <c r="Z355" s="31" t="str">
        <f t="shared" si="86"/>
        <v>00</v>
      </c>
      <c r="AA355" s="31" t="str">
        <f t="shared" si="87"/>
        <v>00</v>
      </c>
      <c r="AB355" s="31">
        <f t="shared" si="88"/>
        <v>0</v>
      </c>
      <c r="AC355" s="129">
        <f t="shared" si="96"/>
        <v>0</v>
      </c>
      <c r="AD355" s="129">
        <f t="shared" si="89"/>
        <v>0</v>
      </c>
      <c r="AE355" s="31">
        <f t="shared" si="90"/>
        <v>0</v>
      </c>
      <c r="AF355" s="31">
        <f t="shared" si="91"/>
        <v>0</v>
      </c>
      <c r="AG355" s="31">
        <f t="shared" si="92"/>
        <v>0</v>
      </c>
      <c r="AH355" s="32" t="str">
        <f t="shared" si="93"/>
        <v>00:00:00</v>
      </c>
      <c r="AI355" s="34">
        <f t="shared" si="94"/>
        <v>0</v>
      </c>
      <c r="XFD355" s="130"/>
    </row>
    <row r="356" spans="1:35 16384:16384" s="30" customFormat="1" ht="15.75" customHeight="1" x14ac:dyDescent="0.15">
      <c r="A356" s="123"/>
      <c r="B356" s="80"/>
      <c r="C356" s="106"/>
      <c r="D356" s="124"/>
      <c r="E356" s="124"/>
      <c r="F356" s="124"/>
      <c r="G356" s="125" t="str">
        <f t="shared" si="95"/>
        <v>00:00:00</v>
      </c>
      <c r="H356" s="124"/>
      <c r="I356" s="80"/>
      <c r="J356" s="80"/>
      <c r="K356" s="109"/>
      <c r="L356" s="110"/>
      <c r="M356" s="126"/>
      <c r="N356" s="110"/>
      <c r="O356" s="127"/>
      <c r="P356" s="128" t="e">
        <f>VLOOKUP(N356,CisacSocietycodes!$A$2:$C$366,2,0)</f>
        <v>#N/A</v>
      </c>
      <c r="Q356" s="120"/>
      <c r="R356" s="31">
        <v>0</v>
      </c>
      <c r="S356" s="32">
        <v>0</v>
      </c>
      <c r="T356" s="32">
        <v>0</v>
      </c>
      <c r="U356" s="31" t="str">
        <f t="shared" si="81"/>
        <v>00</v>
      </c>
      <c r="V356" s="31" t="str">
        <f t="shared" si="82"/>
        <v>00</v>
      </c>
      <c r="W356" s="31" t="str">
        <f t="shared" si="83"/>
        <v>00</v>
      </c>
      <c r="X356" s="33">
        <f t="shared" si="84"/>
        <v>0</v>
      </c>
      <c r="Y356" s="31" t="str">
        <f t="shared" si="85"/>
        <v>00</v>
      </c>
      <c r="Z356" s="31" t="str">
        <f t="shared" si="86"/>
        <v>00</v>
      </c>
      <c r="AA356" s="31" t="str">
        <f t="shared" si="87"/>
        <v>00</v>
      </c>
      <c r="AB356" s="31">
        <f t="shared" si="88"/>
        <v>0</v>
      </c>
      <c r="AC356" s="129">
        <f t="shared" si="96"/>
        <v>0</v>
      </c>
      <c r="AD356" s="129">
        <f t="shared" si="89"/>
        <v>0</v>
      </c>
      <c r="AE356" s="31">
        <f t="shared" si="90"/>
        <v>0</v>
      </c>
      <c r="AF356" s="31">
        <f t="shared" si="91"/>
        <v>0</v>
      </c>
      <c r="AG356" s="31">
        <f t="shared" si="92"/>
        <v>0</v>
      </c>
      <c r="AH356" s="32" t="str">
        <f t="shared" si="93"/>
        <v>00:00:00</v>
      </c>
      <c r="AI356" s="34">
        <f t="shared" si="94"/>
        <v>0</v>
      </c>
      <c r="XFD356" s="130"/>
    </row>
    <row r="357" spans="1:35 16384:16384" s="30" customFormat="1" ht="15.75" customHeight="1" x14ac:dyDescent="0.15">
      <c r="A357" s="123"/>
      <c r="B357" s="80"/>
      <c r="C357" s="106"/>
      <c r="D357" s="124"/>
      <c r="E357" s="124"/>
      <c r="F357" s="124"/>
      <c r="G357" s="125" t="str">
        <f t="shared" si="95"/>
        <v>00:00:00</v>
      </c>
      <c r="H357" s="124"/>
      <c r="I357" s="80"/>
      <c r="J357" s="80"/>
      <c r="K357" s="109"/>
      <c r="L357" s="110"/>
      <c r="M357" s="126"/>
      <c r="N357" s="110"/>
      <c r="O357" s="127"/>
      <c r="P357" s="128" t="e">
        <f>VLOOKUP(N357,CisacSocietycodes!$A$2:$C$366,2,0)</f>
        <v>#N/A</v>
      </c>
      <c r="Q357" s="120"/>
      <c r="R357" s="31">
        <v>0</v>
      </c>
      <c r="S357" s="32">
        <v>0</v>
      </c>
      <c r="T357" s="32">
        <v>0</v>
      </c>
      <c r="U357" s="31" t="str">
        <f t="shared" si="81"/>
        <v>00</v>
      </c>
      <c r="V357" s="31" t="str">
        <f t="shared" si="82"/>
        <v>00</v>
      </c>
      <c r="W357" s="31" t="str">
        <f t="shared" si="83"/>
        <v>00</v>
      </c>
      <c r="X357" s="33">
        <f t="shared" si="84"/>
        <v>0</v>
      </c>
      <c r="Y357" s="31" t="str">
        <f t="shared" si="85"/>
        <v>00</v>
      </c>
      <c r="Z357" s="31" t="str">
        <f t="shared" si="86"/>
        <v>00</v>
      </c>
      <c r="AA357" s="31" t="str">
        <f t="shared" si="87"/>
        <v>00</v>
      </c>
      <c r="AB357" s="31">
        <f t="shared" si="88"/>
        <v>0</v>
      </c>
      <c r="AC357" s="129">
        <f t="shared" si="96"/>
        <v>0</v>
      </c>
      <c r="AD357" s="129">
        <f t="shared" si="89"/>
        <v>0</v>
      </c>
      <c r="AE357" s="31">
        <f t="shared" si="90"/>
        <v>0</v>
      </c>
      <c r="AF357" s="31">
        <f t="shared" si="91"/>
        <v>0</v>
      </c>
      <c r="AG357" s="31">
        <f t="shared" si="92"/>
        <v>0</v>
      </c>
      <c r="AH357" s="32" t="str">
        <f t="shared" si="93"/>
        <v>00:00:00</v>
      </c>
      <c r="AI357" s="34">
        <f t="shared" si="94"/>
        <v>0</v>
      </c>
      <c r="XFD357" s="130"/>
    </row>
    <row r="358" spans="1:35 16384:16384" s="30" customFormat="1" ht="15.75" customHeight="1" x14ac:dyDescent="0.15">
      <c r="A358" s="123"/>
      <c r="B358" s="80"/>
      <c r="C358" s="106"/>
      <c r="D358" s="124"/>
      <c r="E358" s="124"/>
      <c r="F358" s="124"/>
      <c r="G358" s="125" t="str">
        <f t="shared" si="95"/>
        <v>00:00:00</v>
      </c>
      <c r="H358" s="124"/>
      <c r="I358" s="80"/>
      <c r="J358" s="80"/>
      <c r="K358" s="109"/>
      <c r="L358" s="110"/>
      <c r="M358" s="126"/>
      <c r="N358" s="110"/>
      <c r="O358" s="127"/>
      <c r="P358" s="128" t="e">
        <f>VLOOKUP(N358,CisacSocietycodes!$A$2:$C$366,2,0)</f>
        <v>#N/A</v>
      </c>
      <c r="Q358" s="120"/>
      <c r="R358" s="31">
        <v>0</v>
      </c>
      <c r="S358" s="32">
        <v>0</v>
      </c>
      <c r="T358" s="32">
        <v>0</v>
      </c>
      <c r="U358" s="31" t="str">
        <f t="shared" si="81"/>
        <v>00</v>
      </c>
      <c r="V358" s="31" t="str">
        <f t="shared" si="82"/>
        <v>00</v>
      </c>
      <c r="W358" s="31" t="str">
        <f t="shared" si="83"/>
        <v>00</v>
      </c>
      <c r="X358" s="33">
        <f t="shared" si="84"/>
        <v>0</v>
      </c>
      <c r="Y358" s="31" t="str">
        <f t="shared" si="85"/>
        <v>00</v>
      </c>
      <c r="Z358" s="31" t="str">
        <f t="shared" si="86"/>
        <v>00</v>
      </c>
      <c r="AA358" s="31" t="str">
        <f t="shared" si="87"/>
        <v>00</v>
      </c>
      <c r="AB358" s="31">
        <f t="shared" si="88"/>
        <v>0</v>
      </c>
      <c r="AC358" s="129">
        <f t="shared" si="96"/>
        <v>0</v>
      </c>
      <c r="AD358" s="129">
        <f t="shared" si="89"/>
        <v>0</v>
      </c>
      <c r="AE358" s="31">
        <f t="shared" si="90"/>
        <v>0</v>
      </c>
      <c r="AF358" s="31">
        <f t="shared" si="91"/>
        <v>0</v>
      </c>
      <c r="AG358" s="31">
        <f t="shared" si="92"/>
        <v>0</v>
      </c>
      <c r="AH358" s="32" t="str">
        <f t="shared" si="93"/>
        <v>00:00:00</v>
      </c>
      <c r="AI358" s="34">
        <f t="shared" si="94"/>
        <v>0</v>
      </c>
      <c r="XFD358" s="130"/>
    </row>
    <row r="359" spans="1:35 16384:16384" s="30" customFormat="1" ht="15.75" customHeight="1" x14ac:dyDescent="0.15">
      <c r="A359" s="123"/>
      <c r="B359" s="80"/>
      <c r="C359" s="106"/>
      <c r="D359" s="124"/>
      <c r="E359" s="124"/>
      <c r="F359" s="124"/>
      <c r="G359" s="125" t="str">
        <f t="shared" si="95"/>
        <v>00:00:00</v>
      </c>
      <c r="H359" s="124"/>
      <c r="I359" s="80"/>
      <c r="J359" s="80"/>
      <c r="K359" s="109"/>
      <c r="L359" s="110"/>
      <c r="M359" s="126"/>
      <c r="N359" s="110"/>
      <c r="O359" s="127"/>
      <c r="P359" s="128" t="e">
        <f>VLOOKUP(N359,CisacSocietycodes!$A$2:$C$366,2,0)</f>
        <v>#N/A</v>
      </c>
      <c r="Q359" s="120"/>
      <c r="R359" s="31">
        <v>0</v>
      </c>
      <c r="S359" s="32">
        <v>0</v>
      </c>
      <c r="T359" s="32">
        <v>0</v>
      </c>
      <c r="U359" s="31" t="str">
        <f t="shared" si="81"/>
        <v>00</v>
      </c>
      <c r="V359" s="31" t="str">
        <f t="shared" si="82"/>
        <v>00</v>
      </c>
      <c r="W359" s="31" t="str">
        <f t="shared" si="83"/>
        <v>00</v>
      </c>
      <c r="X359" s="33">
        <f t="shared" si="84"/>
        <v>0</v>
      </c>
      <c r="Y359" s="31" t="str">
        <f t="shared" si="85"/>
        <v>00</v>
      </c>
      <c r="Z359" s="31" t="str">
        <f t="shared" si="86"/>
        <v>00</v>
      </c>
      <c r="AA359" s="31" t="str">
        <f t="shared" si="87"/>
        <v>00</v>
      </c>
      <c r="AB359" s="31">
        <f t="shared" si="88"/>
        <v>0</v>
      </c>
      <c r="AC359" s="129">
        <f t="shared" si="96"/>
        <v>0</v>
      </c>
      <c r="AD359" s="129">
        <f t="shared" si="89"/>
        <v>0</v>
      </c>
      <c r="AE359" s="31">
        <f t="shared" si="90"/>
        <v>0</v>
      </c>
      <c r="AF359" s="31">
        <f t="shared" si="91"/>
        <v>0</v>
      </c>
      <c r="AG359" s="31">
        <f t="shared" si="92"/>
        <v>0</v>
      </c>
      <c r="AH359" s="32" t="str">
        <f t="shared" si="93"/>
        <v>00:00:00</v>
      </c>
      <c r="AI359" s="34">
        <f t="shared" si="94"/>
        <v>0</v>
      </c>
      <c r="XFD359" s="130"/>
    </row>
    <row r="360" spans="1:35 16384:16384" s="30" customFormat="1" ht="15.75" customHeight="1" x14ac:dyDescent="0.15">
      <c r="A360" s="123"/>
      <c r="B360" s="80"/>
      <c r="C360" s="106"/>
      <c r="D360" s="124"/>
      <c r="E360" s="124"/>
      <c r="F360" s="124"/>
      <c r="G360" s="125" t="str">
        <f t="shared" si="95"/>
        <v>00:00:00</v>
      </c>
      <c r="H360" s="124"/>
      <c r="I360" s="80"/>
      <c r="J360" s="80"/>
      <c r="K360" s="109"/>
      <c r="L360" s="110"/>
      <c r="M360" s="126"/>
      <c r="N360" s="110"/>
      <c r="O360" s="127"/>
      <c r="P360" s="128" t="e">
        <f>VLOOKUP(N360,CisacSocietycodes!$A$2:$C$366,2,0)</f>
        <v>#N/A</v>
      </c>
      <c r="Q360" s="120"/>
      <c r="R360" s="31">
        <v>0</v>
      </c>
      <c r="S360" s="32">
        <v>0</v>
      </c>
      <c r="T360" s="32">
        <v>0</v>
      </c>
      <c r="U360" s="31" t="str">
        <f t="shared" si="81"/>
        <v>00</v>
      </c>
      <c r="V360" s="31" t="str">
        <f t="shared" si="82"/>
        <v>00</v>
      </c>
      <c r="W360" s="31" t="str">
        <f t="shared" si="83"/>
        <v>00</v>
      </c>
      <c r="X360" s="33">
        <f t="shared" si="84"/>
        <v>0</v>
      </c>
      <c r="Y360" s="31" t="str">
        <f t="shared" si="85"/>
        <v>00</v>
      </c>
      <c r="Z360" s="31" t="str">
        <f t="shared" si="86"/>
        <v>00</v>
      </c>
      <c r="AA360" s="31" t="str">
        <f t="shared" si="87"/>
        <v>00</v>
      </c>
      <c r="AB360" s="31">
        <f t="shared" si="88"/>
        <v>0</v>
      </c>
      <c r="AC360" s="129">
        <f t="shared" si="96"/>
        <v>0</v>
      </c>
      <c r="AD360" s="129">
        <f t="shared" si="89"/>
        <v>0</v>
      </c>
      <c r="AE360" s="31">
        <f t="shared" si="90"/>
        <v>0</v>
      </c>
      <c r="AF360" s="31">
        <f t="shared" si="91"/>
        <v>0</v>
      </c>
      <c r="AG360" s="31">
        <f t="shared" si="92"/>
        <v>0</v>
      </c>
      <c r="AH360" s="32" t="str">
        <f t="shared" si="93"/>
        <v>00:00:00</v>
      </c>
      <c r="AI360" s="34">
        <f t="shared" si="94"/>
        <v>0</v>
      </c>
      <c r="XFD360" s="130"/>
    </row>
    <row r="361" spans="1:35 16384:16384" s="30" customFormat="1" ht="15.75" customHeight="1" x14ac:dyDescent="0.15">
      <c r="A361" s="123"/>
      <c r="B361" s="80"/>
      <c r="C361" s="106"/>
      <c r="D361" s="124"/>
      <c r="E361" s="124"/>
      <c r="F361" s="124"/>
      <c r="G361" s="125" t="str">
        <f t="shared" si="95"/>
        <v>00:00:00</v>
      </c>
      <c r="H361" s="124"/>
      <c r="I361" s="80"/>
      <c r="J361" s="80"/>
      <c r="K361" s="109"/>
      <c r="L361" s="110"/>
      <c r="M361" s="126"/>
      <c r="N361" s="110"/>
      <c r="O361" s="127"/>
      <c r="P361" s="128" t="e">
        <f>VLOOKUP(N361,CisacSocietycodes!$A$2:$C$366,2,0)</f>
        <v>#N/A</v>
      </c>
      <c r="Q361" s="120"/>
      <c r="R361" s="31">
        <v>0</v>
      </c>
      <c r="S361" s="32">
        <v>0</v>
      </c>
      <c r="T361" s="32">
        <v>0</v>
      </c>
      <c r="U361" s="31" t="str">
        <f t="shared" si="81"/>
        <v>00</v>
      </c>
      <c r="V361" s="31" t="str">
        <f t="shared" si="82"/>
        <v>00</v>
      </c>
      <c r="W361" s="31" t="str">
        <f t="shared" si="83"/>
        <v>00</v>
      </c>
      <c r="X361" s="33">
        <f t="shared" si="84"/>
        <v>0</v>
      </c>
      <c r="Y361" s="31" t="str">
        <f t="shared" si="85"/>
        <v>00</v>
      </c>
      <c r="Z361" s="31" t="str">
        <f t="shared" si="86"/>
        <v>00</v>
      </c>
      <c r="AA361" s="31" t="str">
        <f t="shared" si="87"/>
        <v>00</v>
      </c>
      <c r="AB361" s="31">
        <f t="shared" si="88"/>
        <v>0</v>
      </c>
      <c r="AC361" s="129">
        <f t="shared" si="96"/>
        <v>0</v>
      </c>
      <c r="AD361" s="129">
        <f t="shared" si="89"/>
        <v>0</v>
      </c>
      <c r="AE361" s="31">
        <f t="shared" si="90"/>
        <v>0</v>
      </c>
      <c r="AF361" s="31">
        <f t="shared" si="91"/>
        <v>0</v>
      </c>
      <c r="AG361" s="31">
        <f t="shared" si="92"/>
        <v>0</v>
      </c>
      <c r="AH361" s="32" t="str">
        <f t="shared" si="93"/>
        <v>00:00:00</v>
      </c>
      <c r="AI361" s="34">
        <f t="shared" si="94"/>
        <v>0</v>
      </c>
      <c r="XFD361" s="130"/>
    </row>
    <row r="362" spans="1:35 16384:16384" s="30" customFormat="1" ht="15.75" customHeight="1" x14ac:dyDescent="0.15">
      <c r="A362" s="123"/>
      <c r="B362" s="80"/>
      <c r="C362" s="106"/>
      <c r="D362" s="124"/>
      <c r="E362" s="124"/>
      <c r="F362" s="124"/>
      <c r="G362" s="125" t="str">
        <f t="shared" si="95"/>
        <v>00:00:00</v>
      </c>
      <c r="H362" s="124"/>
      <c r="I362" s="80"/>
      <c r="J362" s="80"/>
      <c r="K362" s="109"/>
      <c r="L362" s="110"/>
      <c r="M362" s="126"/>
      <c r="N362" s="110"/>
      <c r="O362" s="127"/>
      <c r="P362" s="128" t="e">
        <f>VLOOKUP(N362,CisacSocietycodes!$A$2:$C$366,2,0)</f>
        <v>#N/A</v>
      </c>
      <c r="Q362" s="120"/>
      <c r="R362" s="31">
        <v>0</v>
      </c>
      <c r="S362" s="32">
        <v>0</v>
      </c>
      <c r="T362" s="32">
        <v>0</v>
      </c>
      <c r="U362" s="31" t="str">
        <f t="shared" si="81"/>
        <v>00</v>
      </c>
      <c r="V362" s="31" t="str">
        <f t="shared" si="82"/>
        <v>00</v>
      </c>
      <c r="W362" s="31" t="str">
        <f t="shared" si="83"/>
        <v>00</v>
      </c>
      <c r="X362" s="33">
        <f t="shared" si="84"/>
        <v>0</v>
      </c>
      <c r="Y362" s="31" t="str">
        <f t="shared" si="85"/>
        <v>00</v>
      </c>
      <c r="Z362" s="31" t="str">
        <f t="shared" si="86"/>
        <v>00</v>
      </c>
      <c r="AA362" s="31" t="str">
        <f t="shared" si="87"/>
        <v>00</v>
      </c>
      <c r="AB362" s="31">
        <f t="shared" si="88"/>
        <v>0</v>
      </c>
      <c r="AC362" s="129">
        <f t="shared" si="96"/>
        <v>0</v>
      </c>
      <c r="AD362" s="129">
        <f t="shared" si="89"/>
        <v>0</v>
      </c>
      <c r="AE362" s="31">
        <f t="shared" si="90"/>
        <v>0</v>
      </c>
      <c r="AF362" s="31">
        <f t="shared" si="91"/>
        <v>0</v>
      </c>
      <c r="AG362" s="31">
        <f t="shared" si="92"/>
        <v>0</v>
      </c>
      <c r="AH362" s="32" t="str">
        <f t="shared" si="93"/>
        <v>00:00:00</v>
      </c>
      <c r="AI362" s="34">
        <f t="shared" si="94"/>
        <v>0</v>
      </c>
      <c r="XFD362" s="130"/>
    </row>
    <row r="363" spans="1:35 16384:16384" s="30" customFormat="1" ht="15.75" customHeight="1" x14ac:dyDescent="0.15">
      <c r="A363" s="123"/>
      <c r="B363" s="80"/>
      <c r="C363" s="106"/>
      <c r="D363" s="124"/>
      <c r="E363" s="124"/>
      <c r="F363" s="124"/>
      <c r="G363" s="125" t="str">
        <f t="shared" si="95"/>
        <v>00:00:00</v>
      </c>
      <c r="H363" s="124"/>
      <c r="I363" s="80"/>
      <c r="J363" s="80"/>
      <c r="K363" s="109"/>
      <c r="L363" s="110"/>
      <c r="M363" s="126"/>
      <c r="N363" s="110"/>
      <c r="O363" s="127"/>
      <c r="P363" s="128" t="e">
        <f>VLOOKUP(N363,CisacSocietycodes!$A$2:$C$366,2,0)</f>
        <v>#N/A</v>
      </c>
      <c r="Q363" s="120"/>
      <c r="R363" s="31">
        <v>0</v>
      </c>
      <c r="S363" s="32">
        <v>0</v>
      </c>
      <c r="T363" s="32">
        <v>0</v>
      </c>
      <c r="U363" s="31" t="str">
        <f t="shared" si="81"/>
        <v>00</v>
      </c>
      <c r="V363" s="31" t="str">
        <f t="shared" si="82"/>
        <v>00</v>
      </c>
      <c r="W363" s="31" t="str">
        <f t="shared" si="83"/>
        <v>00</v>
      </c>
      <c r="X363" s="33">
        <f t="shared" si="84"/>
        <v>0</v>
      </c>
      <c r="Y363" s="31" t="str">
        <f t="shared" si="85"/>
        <v>00</v>
      </c>
      <c r="Z363" s="31" t="str">
        <f t="shared" si="86"/>
        <v>00</v>
      </c>
      <c r="AA363" s="31" t="str">
        <f t="shared" si="87"/>
        <v>00</v>
      </c>
      <c r="AB363" s="31">
        <f t="shared" si="88"/>
        <v>0</v>
      </c>
      <c r="AC363" s="129">
        <f t="shared" si="96"/>
        <v>0</v>
      </c>
      <c r="AD363" s="129">
        <f t="shared" si="89"/>
        <v>0</v>
      </c>
      <c r="AE363" s="31">
        <f t="shared" si="90"/>
        <v>0</v>
      </c>
      <c r="AF363" s="31">
        <f t="shared" si="91"/>
        <v>0</v>
      </c>
      <c r="AG363" s="31">
        <f t="shared" si="92"/>
        <v>0</v>
      </c>
      <c r="AH363" s="32" t="str">
        <f t="shared" si="93"/>
        <v>00:00:00</v>
      </c>
      <c r="AI363" s="34">
        <f t="shared" si="94"/>
        <v>0</v>
      </c>
      <c r="XFD363" s="130"/>
    </row>
    <row r="364" spans="1:35 16384:16384" s="30" customFormat="1" ht="15.75" customHeight="1" x14ac:dyDescent="0.15">
      <c r="A364" s="123"/>
      <c r="B364" s="80"/>
      <c r="C364" s="106"/>
      <c r="D364" s="124"/>
      <c r="E364" s="124"/>
      <c r="F364" s="124"/>
      <c r="G364" s="125" t="str">
        <f t="shared" si="95"/>
        <v>00:00:00</v>
      </c>
      <c r="H364" s="124"/>
      <c r="I364" s="80"/>
      <c r="J364" s="80"/>
      <c r="K364" s="109"/>
      <c r="L364" s="110"/>
      <c r="M364" s="126"/>
      <c r="N364" s="110"/>
      <c r="O364" s="127"/>
      <c r="P364" s="128" t="e">
        <f>VLOOKUP(N364,CisacSocietycodes!$A$2:$C$366,2,0)</f>
        <v>#N/A</v>
      </c>
      <c r="Q364" s="120"/>
      <c r="R364" s="31">
        <v>0</v>
      </c>
      <c r="S364" s="32">
        <v>0</v>
      </c>
      <c r="T364" s="32">
        <v>0</v>
      </c>
      <c r="U364" s="31" t="str">
        <f t="shared" si="81"/>
        <v>00</v>
      </c>
      <c r="V364" s="31" t="str">
        <f t="shared" si="82"/>
        <v>00</v>
      </c>
      <c r="W364" s="31" t="str">
        <f t="shared" si="83"/>
        <v>00</v>
      </c>
      <c r="X364" s="33">
        <f t="shared" si="84"/>
        <v>0</v>
      </c>
      <c r="Y364" s="31" t="str">
        <f t="shared" si="85"/>
        <v>00</v>
      </c>
      <c r="Z364" s="31" t="str">
        <f t="shared" si="86"/>
        <v>00</v>
      </c>
      <c r="AA364" s="31" t="str">
        <f t="shared" si="87"/>
        <v>00</v>
      </c>
      <c r="AB364" s="31">
        <f t="shared" si="88"/>
        <v>0</v>
      </c>
      <c r="AC364" s="129">
        <f t="shared" si="96"/>
        <v>0</v>
      </c>
      <c r="AD364" s="129">
        <f t="shared" si="89"/>
        <v>0</v>
      </c>
      <c r="AE364" s="31">
        <f t="shared" si="90"/>
        <v>0</v>
      </c>
      <c r="AF364" s="31">
        <f t="shared" si="91"/>
        <v>0</v>
      </c>
      <c r="AG364" s="31">
        <f t="shared" si="92"/>
        <v>0</v>
      </c>
      <c r="AH364" s="32" t="str">
        <f t="shared" si="93"/>
        <v>00:00:00</v>
      </c>
      <c r="AI364" s="34">
        <f t="shared" si="94"/>
        <v>0</v>
      </c>
      <c r="XFD364" s="130"/>
    </row>
    <row r="365" spans="1:35 16384:16384" s="30" customFormat="1" ht="15.75" customHeight="1" x14ac:dyDescent="0.15">
      <c r="A365" s="123"/>
      <c r="B365" s="80"/>
      <c r="C365" s="106"/>
      <c r="D365" s="124"/>
      <c r="E365" s="124"/>
      <c r="F365" s="124"/>
      <c r="G365" s="125" t="str">
        <f t="shared" si="95"/>
        <v>00:00:00</v>
      </c>
      <c r="H365" s="124"/>
      <c r="I365" s="80"/>
      <c r="J365" s="80"/>
      <c r="K365" s="109"/>
      <c r="L365" s="110"/>
      <c r="M365" s="126"/>
      <c r="N365" s="110"/>
      <c r="O365" s="127"/>
      <c r="P365" s="128" t="e">
        <f>VLOOKUP(N365,CisacSocietycodes!$A$2:$C$366,2,0)</f>
        <v>#N/A</v>
      </c>
      <c r="Q365" s="120"/>
      <c r="R365" s="31">
        <v>0</v>
      </c>
      <c r="S365" s="32">
        <v>0</v>
      </c>
      <c r="T365" s="32">
        <v>0</v>
      </c>
      <c r="U365" s="31" t="str">
        <f t="shared" si="81"/>
        <v>00</v>
      </c>
      <c r="V365" s="31" t="str">
        <f t="shared" si="82"/>
        <v>00</v>
      </c>
      <c r="W365" s="31" t="str">
        <f t="shared" si="83"/>
        <v>00</v>
      </c>
      <c r="X365" s="33">
        <f t="shared" si="84"/>
        <v>0</v>
      </c>
      <c r="Y365" s="31" t="str">
        <f t="shared" si="85"/>
        <v>00</v>
      </c>
      <c r="Z365" s="31" t="str">
        <f t="shared" si="86"/>
        <v>00</v>
      </c>
      <c r="AA365" s="31" t="str">
        <f t="shared" si="87"/>
        <v>00</v>
      </c>
      <c r="AB365" s="31">
        <f t="shared" si="88"/>
        <v>0</v>
      </c>
      <c r="AC365" s="129">
        <f t="shared" si="96"/>
        <v>0</v>
      </c>
      <c r="AD365" s="129">
        <f t="shared" si="89"/>
        <v>0</v>
      </c>
      <c r="AE365" s="31">
        <f t="shared" si="90"/>
        <v>0</v>
      </c>
      <c r="AF365" s="31">
        <f t="shared" si="91"/>
        <v>0</v>
      </c>
      <c r="AG365" s="31">
        <f t="shared" si="92"/>
        <v>0</v>
      </c>
      <c r="AH365" s="32" t="str">
        <f t="shared" si="93"/>
        <v>00:00:00</v>
      </c>
      <c r="AI365" s="34">
        <f t="shared" si="94"/>
        <v>0</v>
      </c>
      <c r="XFD365" s="130"/>
    </row>
    <row r="366" spans="1:35 16384:16384" s="30" customFormat="1" ht="15.75" customHeight="1" x14ac:dyDescent="0.15">
      <c r="A366" s="123"/>
      <c r="B366" s="80"/>
      <c r="C366" s="106"/>
      <c r="D366" s="124"/>
      <c r="E366" s="124"/>
      <c r="F366" s="124"/>
      <c r="G366" s="125" t="str">
        <f t="shared" si="95"/>
        <v>00:00:00</v>
      </c>
      <c r="H366" s="124"/>
      <c r="I366" s="80"/>
      <c r="J366" s="80"/>
      <c r="K366" s="109"/>
      <c r="L366" s="110"/>
      <c r="M366" s="126"/>
      <c r="N366" s="110"/>
      <c r="O366" s="127"/>
      <c r="P366" s="128" t="e">
        <f>VLOOKUP(N366,CisacSocietycodes!$A$2:$C$366,2,0)</f>
        <v>#N/A</v>
      </c>
      <c r="Q366" s="120"/>
      <c r="R366" s="31">
        <v>0</v>
      </c>
      <c r="S366" s="32">
        <v>0</v>
      </c>
      <c r="T366" s="32">
        <v>0</v>
      </c>
      <c r="U366" s="31" t="str">
        <f t="shared" si="81"/>
        <v>00</v>
      </c>
      <c r="V366" s="31" t="str">
        <f t="shared" si="82"/>
        <v>00</v>
      </c>
      <c r="W366" s="31" t="str">
        <f t="shared" si="83"/>
        <v>00</v>
      </c>
      <c r="X366" s="33">
        <f t="shared" si="84"/>
        <v>0</v>
      </c>
      <c r="Y366" s="31" t="str">
        <f t="shared" si="85"/>
        <v>00</v>
      </c>
      <c r="Z366" s="31" t="str">
        <f t="shared" si="86"/>
        <v>00</v>
      </c>
      <c r="AA366" s="31" t="str">
        <f t="shared" si="87"/>
        <v>00</v>
      </c>
      <c r="AB366" s="31">
        <f t="shared" si="88"/>
        <v>0</v>
      </c>
      <c r="AC366" s="129">
        <f t="shared" si="96"/>
        <v>0</v>
      </c>
      <c r="AD366" s="129">
        <f t="shared" si="89"/>
        <v>0</v>
      </c>
      <c r="AE366" s="31">
        <f t="shared" si="90"/>
        <v>0</v>
      </c>
      <c r="AF366" s="31">
        <f t="shared" si="91"/>
        <v>0</v>
      </c>
      <c r="AG366" s="31">
        <f t="shared" si="92"/>
        <v>0</v>
      </c>
      <c r="AH366" s="32" t="str">
        <f t="shared" si="93"/>
        <v>00:00:00</v>
      </c>
      <c r="AI366" s="34">
        <f t="shared" si="94"/>
        <v>0</v>
      </c>
      <c r="XFD366" s="130"/>
    </row>
    <row r="367" spans="1:35 16384:16384" s="30" customFormat="1" ht="15.75" customHeight="1" x14ac:dyDescent="0.15">
      <c r="A367" s="123"/>
      <c r="B367" s="80"/>
      <c r="C367" s="106"/>
      <c r="D367" s="124"/>
      <c r="E367" s="124"/>
      <c r="F367" s="124"/>
      <c r="G367" s="125" t="str">
        <f t="shared" si="95"/>
        <v>00:00:00</v>
      </c>
      <c r="H367" s="124"/>
      <c r="I367" s="80"/>
      <c r="J367" s="80"/>
      <c r="K367" s="109"/>
      <c r="L367" s="110"/>
      <c r="M367" s="126"/>
      <c r="N367" s="110"/>
      <c r="O367" s="127"/>
      <c r="P367" s="128" t="e">
        <f>VLOOKUP(N367,CisacSocietycodes!$A$2:$C$366,2,0)</f>
        <v>#N/A</v>
      </c>
      <c r="Q367" s="120"/>
      <c r="R367" s="31">
        <v>0</v>
      </c>
      <c r="S367" s="32">
        <v>0</v>
      </c>
      <c r="T367" s="32">
        <v>0</v>
      </c>
      <c r="U367" s="31" t="str">
        <f t="shared" si="81"/>
        <v>00</v>
      </c>
      <c r="V367" s="31" t="str">
        <f t="shared" si="82"/>
        <v>00</v>
      </c>
      <c r="W367" s="31" t="str">
        <f t="shared" si="83"/>
        <v>00</v>
      </c>
      <c r="X367" s="33">
        <f t="shared" si="84"/>
        <v>0</v>
      </c>
      <c r="Y367" s="31" t="str">
        <f t="shared" si="85"/>
        <v>00</v>
      </c>
      <c r="Z367" s="31" t="str">
        <f t="shared" si="86"/>
        <v>00</v>
      </c>
      <c r="AA367" s="31" t="str">
        <f t="shared" si="87"/>
        <v>00</v>
      </c>
      <c r="AB367" s="31">
        <f t="shared" si="88"/>
        <v>0</v>
      </c>
      <c r="AC367" s="129">
        <f t="shared" si="96"/>
        <v>0</v>
      </c>
      <c r="AD367" s="129">
        <f t="shared" si="89"/>
        <v>0</v>
      </c>
      <c r="AE367" s="31">
        <f t="shared" si="90"/>
        <v>0</v>
      </c>
      <c r="AF367" s="31">
        <f t="shared" si="91"/>
        <v>0</v>
      </c>
      <c r="AG367" s="31">
        <f t="shared" si="92"/>
        <v>0</v>
      </c>
      <c r="AH367" s="32" t="str">
        <f t="shared" si="93"/>
        <v>00:00:00</v>
      </c>
      <c r="AI367" s="34">
        <f t="shared" si="94"/>
        <v>0</v>
      </c>
      <c r="XFD367" s="130"/>
    </row>
    <row r="368" spans="1:35 16384:16384" s="30" customFormat="1" ht="15.75" customHeight="1" x14ac:dyDescent="0.15">
      <c r="A368" s="123"/>
      <c r="B368" s="80"/>
      <c r="C368" s="106"/>
      <c r="D368" s="124"/>
      <c r="E368" s="124"/>
      <c r="F368" s="124"/>
      <c r="G368" s="125" t="str">
        <f t="shared" si="95"/>
        <v>00:00:00</v>
      </c>
      <c r="H368" s="124"/>
      <c r="I368" s="80"/>
      <c r="J368" s="80"/>
      <c r="K368" s="109"/>
      <c r="L368" s="110"/>
      <c r="M368" s="126"/>
      <c r="N368" s="110"/>
      <c r="O368" s="127"/>
      <c r="P368" s="128" t="e">
        <f>VLOOKUP(N368,CisacSocietycodes!$A$2:$C$366,2,0)</f>
        <v>#N/A</v>
      </c>
      <c r="Q368" s="120"/>
      <c r="R368" s="31">
        <v>0</v>
      </c>
      <c r="S368" s="32">
        <v>0</v>
      </c>
      <c r="T368" s="32">
        <v>0</v>
      </c>
      <c r="U368" s="31" t="str">
        <f t="shared" si="81"/>
        <v>00</v>
      </c>
      <c r="V368" s="31" t="str">
        <f t="shared" si="82"/>
        <v>00</v>
      </c>
      <c r="W368" s="31" t="str">
        <f t="shared" si="83"/>
        <v>00</v>
      </c>
      <c r="X368" s="33">
        <f t="shared" si="84"/>
        <v>0</v>
      </c>
      <c r="Y368" s="31" t="str">
        <f t="shared" si="85"/>
        <v>00</v>
      </c>
      <c r="Z368" s="31" t="str">
        <f t="shared" si="86"/>
        <v>00</v>
      </c>
      <c r="AA368" s="31" t="str">
        <f t="shared" si="87"/>
        <v>00</v>
      </c>
      <c r="AB368" s="31">
        <f t="shared" si="88"/>
        <v>0</v>
      </c>
      <c r="AC368" s="129">
        <f t="shared" si="96"/>
        <v>0</v>
      </c>
      <c r="AD368" s="129">
        <f t="shared" si="89"/>
        <v>0</v>
      </c>
      <c r="AE368" s="31">
        <f t="shared" si="90"/>
        <v>0</v>
      </c>
      <c r="AF368" s="31">
        <f t="shared" si="91"/>
        <v>0</v>
      </c>
      <c r="AG368" s="31">
        <f t="shared" si="92"/>
        <v>0</v>
      </c>
      <c r="AH368" s="32" t="str">
        <f t="shared" si="93"/>
        <v>00:00:00</v>
      </c>
      <c r="AI368" s="34">
        <f t="shared" si="94"/>
        <v>0</v>
      </c>
      <c r="XFD368" s="130"/>
    </row>
    <row r="369" spans="1:35 16384:16384" s="30" customFormat="1" ht="15.75" customHeight="1" x14ac:dyDescent="0.15">
      <c r="A369" s="123"/>
      <c r="B369" s="80"/>
      <c r="C369" s="106"/>
      <c r="D369" s="124"/>
      <c r="E369" s="124"/>
      <c r="F369" s="124"/>
      <c r="G369" s="125" t="str">
        <f t="shared" si="95"/>
        <v>00:00:00</v>
      </c>
      <c r="H369" s="124"/>
      <c r="I369" s="80"/>
      <c r="J369" s="80"/>
      <c r="K369" s="109"/>
      <c r="L369" s="110"/>
      <c r="M369" s="126"/>
      <c r="N369" s="110"/>
      <c r="O369" s="127"/>
      <c r="P369" s="128" t="e">
        <f>VLOOKUP(N369,CisacSocietycodes!$A$2:$C$366,2,0)</f>
        <v>#N/A</v>
      </c>
      <c r="Q369" s="120"/>
      <c r="R369" s="31">
        <v>0</v>
      </c>
      <c r="S369" s="32">
        <v>0</v>
      </c>
      <c r="T369" s="32">
        <v>0</v>
      </c>
      <c r="U369" s="31" t="str">
        <f t="shared" si="81"/>
        <v>00</v>
      </c>
      <c r="V369" s="31" t="str">
        <f t="shared" si="82"/>
        <v>00</v>
      </c>
      <c r="W369" s="31" t="str">
        <f t="shared" si="83"/>
        <v>00</v>
      </c>
      <c r="X369" s="33">
        <f t="shared" si="84"/>
        <v>0</v>
      </c>
      <c r="Y369" s="31" t="str">
        <f t="shared" si="85"/>
        <v>00</v>
      </c>
      <c r="Z369" s="31" t="str">
        <f t="shared" si="86"/>
        <v>00</v>
      </c>
      <c r="AA369" s="31" t="str">
        <f t="shared" si="87"/>
        <v>00</v>
      </c>
      <c r="AB369" s="31">
        <f t="shared" si="88"/>
        <v>0</v>
      </c>
      <c r="AC369" s="129">
        <f t="shared" si="96"/>
        <v>0</v>
      </c>
      <c r="AD369" s="129">
        <f t="shared" si="89"/>
        <v>0</v>
      </c>
      <c r="AE369" s="31">
        <f t="shared" si="90"/>
        <v>0</v>
      </c>
      <c r="AF369" s="31">
        <f t="shared" si="91"/>
        <v>0</v>
      </c>
      <c r="AG369" s="31">
        <f t="shared" si="92"/>
        <v>0</v>
      </c>
      <c r="AH369" s="32" t="str">
        <f t="shared" si="93"/>
        <v>00:00:00</v>
      </c>
      <c r="AI369" s="34">
        <f t="shared" si="94"/>
        <v>0</v>
      </c>
      <c r="XFD369" s="130"/>
    </row>
    <row r="370" spans="1:35 16384:16384" s="30" customFormat="1" ht="15.75" customHeight="1" x14ac:dyDescent="0.15">
      <c r="A370" s="123"/>
      <c r="B370" s="80"/>
      <c r="C370" s="106"/>
      <c r="D370" s="124"/>
      <c r="E370" s="124"/>
      <c r="F370" s="124"/>
      <c r="G370" s="125" t="str">
        <f t="shared" si="95"/>
        <v>00:00:00</v>
      </c>
      <c r="H370" s="124"/>
      <c r="I370" s="80"/>
      <c r="J370" s="80"/>
      <c r="K370" s="109"/>
      <c r="L370" s="110"/>
      <c r="M370" s="126"/>
      <c r="N370" s="110"/>
      <c r="O370" s="127"/>
      <c r="P370" s="128" t="e">
        <f>VLOOKUP(N370,CisacSocietycodes!$A$2:$C$366,2,0)</f>
        <v>#N/A</v>
      </c>
      <c r="Q370" s="120"/>
      <c r="R370" s="31">
        <v>0</v>
      </c>
      <c r="S370" s="32">
        <v>0</v>
      </c>
      <c r="T370" s="32">
        <v>0</v>
      </c>
      <c r="U370" s="31" t="str">
        <f t="shared" si="81"/>
        <v>00</v>
      </c>
      <c r="V370" s="31" t="str">
        <f t="shared" si="82"/>
        <v>00</v>
      </c>
      <c r="W370" s="31" t="str">
        <f t="shared" si="83"/>
        <v>00</v>
      </c>
      <c r="X370" s="33">
        <f t="shared" si="84"/>
        <v>0</v>
      </c>
      <c r="Y370" s="31" t="str">
        <f t="shared" si="85"/>
        <v>00</v>
      </c>
      <c r="Z370" s="31" t="str">
        <f t="shared" si="86"/>
        <v>00</v>
      </c>
      <c r="AA370" s="31" t="str">
        <f t="shared" si="87"/>
        <v>00</v>
      </c>
      <c r="AB370" s="31">
        <f t="shared" si="88"/>
        <v>0</v>
      </c>
      <c r="AC370" s="129">
        <f t="shared" si="96"/>
        <v>0</v>
      </c>
      <c r="AD370" s="129">
        <f t="shared" si="89"/>
        <v>0</v>
      </c>
      <c r="AE370" s="31">
        <f t="shared" si="90"/>
        <v>0</v>
      </c>
      <c r="AF370" s="31">
        <f t="shared" si="91"/>
        <v>0</v>
      </c>
      <c r="AG370" s="31">
        <f t="shared" si="92"/>
        <v>0</v>
      </c>
      <c r="AH370" s="32" t="str">
        <f t="shared" si="93"/>
        <v>00:00:00</v>
      </c>
      <c r="AI370" s="34">
        <f t="shared" si="94"/>
        <v>0</v>
      </c>
      <c r="XFD370" s="130"/>
    </row>
    <row r="371" spans="1:35 16384:16384" s="30" customFormat="1" ht="15.75" customHeight="1" x14ac:dyDescent="0.15">
      <c r="A371" s="123"/>
      <c r="B371" s="80"/>
      <c r="C371" s="106"/>
      <c r="D371" s="124"/>
      <c r="E371" s="124"/>
      <c r="F371" s="124"/>
      <c r="G371" s="125" t="str">
        <f t="shared" si="95"/>
        <v>00:00:00</v>
      </c>
      <c r="H371" s="124"/>
      <c r="I371" s="80"/>
      <c r="J371" s="80"/>
      <c r="K371" s="109"/>
      <c r="L371" s="110"/>
      <c r="M371" s="126"/>
      <c r="N371" s="110"/>
      <c r="O371" s="127"/>
      <c r="P371" s="128" t="e">
        <f>VLOOKUP(N371,CisacSocietycodes!$A$2:$C$366,2,0)</f>
        <v>#N/A</v>
      </c>
      <c r="Q371" s="120"/>
      <c r="R371" s="31">
        <v>0</v>
      </c>
      <c r="S371" s="32">
        <v>0</v>
      </c>
      <c r="T371" s="32">
        <v>0</v>
      </c>
      <c r="U371" s="31" t="str">
        <f t="shared" si="81"/>
        <v>00</v>
      </c>
      <c r="V371" s="31" t="str">
        <f t="shared" si="82"/>
        <v>00</v>
      </c>
      <c r="W371" s="31" t="str">
        <f t="shared" si="83"/>
        <v>00</v>
      </c>
      <c r="X371" s="33">
        <f t="shared" si="84"/>
        <v>0</v>
      </c>
      <c r="Y371" s="31" t="str">
        <f t="shared" si="85"/>
        <v>00</v>
      </c>
      <c r="Z371" s="31" t="str">
        <f t="shared" si="86"/>
        <v>00</v>
      </c>
      <c r="AA371" s="31" t="str">
        <f t="shared" si="87"/>
        <v>00</v>
      </c>
      <c r="AB371" s="31">
        <f t="shared" si="88"/>
        <v>0</v>
      </c>
      <c r="AC371" s="129">
        <f t="shared" si="96"/>
        <v>0</v>
      </c>
      <c r="AD371" s="129">
        <f t="shared" si="89"/>
        <v>0</v>
      </c>
      <c r="AE371" s="31">
        <f t="shared" si="90"/>
        <v>0</v>
      </c>
      <c r="AF371" s="31">
        <f t="shared" si="91"/>
        <v>0</v>
      </c>
      <c r="AG371" s="31">
        <f t="shared" si="92"/>
        <v>0</v>
      </c>
      <c r="AH371" s="32" t="str">
        <f t="shared" si="93"/>
        <v>00:00:00</v>
      </c>
      <c r="AI371" s="34">
        <f t="shared" si="94"/>
        <v>0</v>
      </c>
      <c r="XFD371" s="130"/>
    </row>
    <row r="372" spans="1:35 16384:16384" s="30" customFormat="1" ht="15.75" customHeight="1" x14ac:dyDescent="0.15">
      <c r="A372" s="123"/>
      <c r="B372" s="80"/>
      <c r="C372" s="106"/>
      <c r="D372" s="124"/>
      <c r="E372" s="124"/>
      <c r="F372" s="124"/>
      <c r="G372" s="125" t="str">
        <f t="shared" si="95"/>
        <v>00:00:00</v>
      </c>
      <c r="H372" s="124"/>
      <c r="I372" s="80"/>
      <c r="J372" s="80"/>
      <c r="K372" s="109"/>
      <c r="L372" s="110"/>
      <c r="M372" s="126"/>
      <c r="N372" s="110"/>
      <c r="O372" s="127"/>
      <c r="P372" s="128" t="e">
        <f>VLOOKUP(N372,CisacSocietycodes!$A$2:$C$366,2,0)</f>
        <v>#N/A</v>
      </c>
      <c r="Q372" s="120"/>
      <c r="R372" s="31">
        <v>0</v>
      </c>
      <c r="S372" s="32">
        <v>0</v>
      </c>
      <c r="T372" s="32">
        <v>0</v>
      </c>
      <c r="U372" s="31" t="str">
        <f t="shared" si="81"/>
        <v>00</v>
      </c>
      <c r="V372" s="31" t="str">
        <f t="shared" si="82"/>
        <v>00</v>
      </c>
      <c r="W372" s="31" t="str">
        <f t="shared" si="83"/>
        <v>00</v>
      </c>
      <c r="X372" s="33">
        <f t="shared" si="84"/>
        <v>0</v>
      </c>
      <c r="Y372" s="31" t="str">
        <f t="shared" si="85"/>
        <v>00</v>
      </c>
      <c r="Z372" s="31" t="str">
        <f t="shared" si="86"/>
        <v>00</v>
      </c>
      <c r="AA372" s="31" t="str">
        <f t="shared" si="87"/>
        <v>00</v>
      </c>
      <c r="AB372" s="31">
        <f t="shared" si="88"/>
        <v>0</v>
      </c>
      <c r="AC372" s="129">
        <f t="shared" si="96"/>
        <v>0</v>
      </c>
      <c r="AD372" s="129">
        <f t="shared" si="89"/>
        <v>0</v>
      </c>
      <c r="AE372" s="31">
        <f t="shared" si="90"/>
        <v>0</v>
      </c>
      <c r="AF372" s="31">
        <f t="shared" si="91"/>
        <v>0</v>
      </c>
      <c r="AG372" s="31">
        <f t="shared" si="92"/>
        <v>0</v>
      </c>
      <c r="AH372" s="32" t="str">
        <f t="shared" si="93"/>
        <v>00:00:00</v>
      </c>
      <c r="AI372" s="34">
        <f t="shared" si="94"/>
        <v>0</v>
      </c>
      <c r="XFD372" s="130"/>
    </row>
    <row r="373" spans="1:35 16384:16384" s="30" customFormat="1" ht="15.75" customHeight="1" x14ac:dyDescent="0.15">
      <c r="A373" s="123"/>
      <c r="B373" s="80"/>
      <c r="C373" s="106"/>
      <c r="D373" s="124"/>
      <c r="E373" s="124"/>
      <c r="F373" s="124"/>
      <c r="G373" s="125" t="str">
        <f t="shared" si="95"/>
        <v>00:00:00</v>
      </c>
      <c r="H373" s="124"/>
      <c r="I373" s="80"/>
      <c r="J373" s="80"/>
      <c r="K373" s="109"/>
      <c r="L373" s="110"/>
      <c r="M373" s="126"/>
      <c r="N373" s="110"/>
      <c r="O373" s="127"/>
      <c r="P373" s="128" t="e">
        <f>VLOOKUP(N373,CisacSocietycodes!$A$2:$C$366,2,0)</f>
        <v>#N/A</v>
      </c>
      <c r="Q373" s="120"/>
      <c r="R373" s="31">
        <v>0</v>
      </c>
      <c r="S373" s="32">
        <v>0</v>
      </c>
      <c r="T373" s="32">
        <v>0</v>
      </c>
      <c r="U373" s="31" t="str">
        <f t="shared" si="81"/>
        <v>00</v>
      </c>
      <c r="V373" s="31" t="str">
        <f t="shared" si="82"/>
        <v>00</v>
      </c>
      <c r="W373" s="31" t="str">
        <f t="shared" si="83"/>
        <v>00</v>
      </c>
      <c r="X373" s="33">
        <f t="shared" si="84"/>
        <v>0</v>
      </c>
      <c r="Y373" s="31" t="str">
        <f t="shared" si="85"/>
        <v>00</v>
      </c>
      <c r="Z373" s="31" t="str">
        <f t="shared" si="86"/>
        <v>00</v>
      </c>
      <c r="AA373" s="31" t="str">
        <f t="shared" si="87"/>
        <v>00</v>
      </c>
      <c r="AB373" s="31">
        <f t="shared" si="88"/>
        <v>0</v>
      </c>
      <c r="AC373" s="129">
        <f t="shared" si="96"/>
        <v>0</v>
      </c>
      <c r="AD373" s="129">
        <f t="shared" si="89"/>
        <v>0</v>
      </c>
      <c r="AE373" s="31">
        <f t="shared" si="90"/>
        <v>0</v>
      </c>
      <c r="AF373" s="31">
        <f t="shared" si="91"/>
        <v>0</v>
      </c>
      <c r="AG373" s="31">
        <f t="shared" si="92"/>
        <v>0</v>
      </c>
      <c r="AH373" s="32" t="str">
        <f t="shared" si="93"/>
        <v>00:00:00</v>
      </c>
      <c r="AI373" s="34">
        <f t="shared" si="94"/>
        <v>0</v>
      </c>
      <c r="XFD373" s="130"/>
    </row>
    <row r="374" spans="1:35 16384:16384" s="30" customFormat="1" ht="15.75" customHeight="1" x14ac:dyDescent="0.15">
      <c r="A374" s="123"/>
      <c r="B374" s="80"/>
      <c r="C374" s="106"/>
      <c r="D374" s="124"/>
      <c r="E374" s="124"/>
      <c r="F374" s="124"/>
      <c r="G374" s="125" t="str">
        <f t="shared" si="95"/>
        <v>00:00:00</v>
      </c>
      <c r="H374" s="124"/>
      <c r="I374" s="80"/>
      <c r="J374" s="80"/>
      <c r="K374" s="109"/>
      <c r="L374" s="110"/>
      <c r="M374" s="126"/>
      <c r="N374" s="110"/>
      <c r="O374" s="127"/>
      <c r="P374" s="128" t="e">
        <f>VLOOKUP(N374,CisacSocietycodes!$A$2:$C$366,2,0)</f>
        <v>#N/A</v>
      </c>
      <c r="Q374" s="120"/>
      <c r="R374" s="31">
        <v>0</v>
      </c>
      <c r="S374" s="32">
        <v>0</v>
      </c>
      <c r="T374" s="32">
        <v>0</v>
      </c>
      <c r="U374" s="31" t="str">
        <f t="shared" si="81"/>
        <v>00</v>
      </c>
      <c r="V374" s="31" t="str">
        <f t="shared" si="82"/>
        <v>00</v>
      </c>
      <c r="W374" s="31" t="str">
        <f t="shared" si="83"/>
        <v>00</v>
      </c>
      <c r="X374" s="33">
        <f t="shared" si="84"/>
        <v>0</v>
      </c>
      <c r="Y374" s="31" t="str">
        <f t="shared" si="85"/>
        <v>00</v>
      </c>
      <c r="Z374" s="31" t="str">
        <f t="shared" si="86"/>
        <v>00</v>
      </c>
      <c r="AA374" s="31" t="str">
        <f t="shared" si="87"/>
        <v>00</v>
      </c>
      <c r="AB374" s="31">
        <f t="shared" si="88"/>
        <v>0</v>
      </c>
      <c r="AC374" s="129">
        <f t="shared" si="96"/>
        <v>0</v>
      </c>
      <c r="AD374" s="129">
        <f t="shared" si="89"/>
        <v>0</v>
      </c>
      <c r="AE374" s="31">
        <f t="shared" si="90"/>
        <v>0</v>
      </c>
      <c r="AF374" s="31">
        <f t="shared" si="91"/>
        <v>0</v>
      </c>
      <c r="AG374" s="31">
        <f t="shared" si="92"/>
        <v>0</v>
      </c>
      <c r="AH374" s="32" t="str">
        <f t="shared" si="93"/>
        <v>00:00:00</v>
      </c>
      <c r="AI374" s="34">
        <f t="shared" si="94"/>
        <v>0</v>
      </c>
      <c r="XFD374" s="130"/>
    </row>
    <row r="375" spans="1:35 16384:16384" s="30" customFormat="1" ht="15.75" customHeight="1" x14ac:dyDescent="0.15">
      <c r="A375" s="123"/>
      <c r="B375" s="80"/>
      <c r="C375" s="106"/>
      <c r="D375" s="124"/>
      <c r="E375" s="124"/>
      <c r="F375" s="124"/>
      <c r="G375" s="125" t="str">
        <f t="shared" si="95"/>
        <v>00:00:00</v>
      </c>
      <c r="H375" s="124"/>
      <c r="I375" s="80"/>
      <c r="J375" s="80"/>
      <c r="K375" s="109"/>
      <c r="L375" s="110"/>
      <c r="M375" s="126"/>
      <c r="N375" s="110"/>
      <c r="O375" s="127"/>
      <c r="P375" s="128" t="e">
        <f>VLOOKUP(N375,CisacSocietycodes!$A$2:$C$366,2,0)</f>
        <v>#N/A</v>
      </c>
      <c r="Q375" s="120"/>
      <c r="R375" s="31">
        <v>0</v>
      </c>
      <c r="S375" s="32">
        <v>0</v>
      </c>
      <c r="T375" s="32">
        <v>0</v>
      </c>
      <c r="U375" s="31" t="str">
        <f t="shared" si="81"/>
        <v>00</v>
      </c>
      <c r="V375" s="31" t="str">
        <f t="shared" si="82"/>
        <v>00</v>
      </c>
      <c r="W375" s="31" t="str">
        <f t="shared" si="83"/>
        <v>00</v>
      </c>
      <c r="X375" s="33">
        <f t="shared" si="84"/>
        <v>0</v>
      </c>
      <c r="Y375" s="31" t="str">
        <f t="shared" si="85"/>
        <v>00</v>
      </c>
      <c r="Z375" s="31" t="str">
        <f t="shared" si="86"/>
        <v>00</v>
      </c>
      <c r="AA375" s="31" t="str">
        <f t="shared" si="87"/>
        <v>00</v>
      </c>
      <c r="AB375" s="31">
        <f t="shared" si="88"/>
        <v>0</v>
      </c>
      <c r="AC375" s="129">
        <f t="shared" si="96"/>
        <v>0</v>
      </c>
      <c r="AD375" s="129">
        <f t="shared" si="89"/>
        <v>0</v>
      </c>
      <c r="AE375" s="31">
        <f t="shared" si="90"/>
        <v>0</v>
      </c>
      <c r="AF375" s="31">
        <f t="shared" si="91"/>
        <v>0</v>
      </c>
      <c r="AG375" s="31">
        <f t="shared" si="92"/>
        <v>0</v>
      </c>
      <c r="AH375" s="32" t="str">
        <f t="shared" si="93"/>
        <v>00:00:00</v>
      </c>
      <c r="AI375" s="34">
        <f t="shared" si="94"/>
        <v>0</v>
      </c>
      <c r="XFD375" s="130"/>
    </row>
    <row r="376" spans="1:35 16384:16384" s="30" customFormat="1" ht="15.75" customHeight="1" x14ac:dyDescent="0.15">
      <c r="A376" s="123"/>
      <c r="B376" s="80"/>
      <c r="C376" s="106"/>
      <c r="D376" s="124"/>
      <c r="E376" s="124"/>
      <c r="F376" s="124"/>
      <c r="G376" s="125" t="str">
        <f t="shared" si="95"/>
        <v>00:00:00</v>
      </c>
      <c r="H376" s="124"/>
      <c r="I376" s="80"/>
      <c r="J376" s="80"/>
      <c r="K376" s="109"/>
      <c r="L376" s="110"/>
      <c r="M376" s="126"/>
      <c r="N376" s="110"/>
      <c r="O376" s="127"/>
      <c r="P376" s="128" t="e">
        <f>VLOOKUP(N376,CisacSocietycodes!$A$2:$C$366,2,0)</f>
        <v>#N/A</v>
      </c>
      <c r="Q376" s="120"/>
      <c r="R376" s="31">
        <v>0</v>
      </c>
      <c r="S376" s="32">
        <v>0</v>
      </c>
      <c r="T376" s="32">
        <v>0</v>
      </c>
      <c r="U376" s="31" t="str">
        <f t="shared" si="81"/>
        <v>00</v>
      </c>
      <c r="V376" s="31" t="str">
        <f t="shared" si="82"/>
        <v>00</v>
      </c>
      <c r="W376" s="31" t="str">
        <f t="shared" si="83"/>
        <v>00</v>
      </c>
      <c r="X376" s="33">
        <f t="shared" si="84"/>
        <v>0</v>
      </c>
      <c r="Y376" s="31" t="str">
        <f t="shared" si="85"/>
        <v>00</v>
      </c>
      <c r="Z376" s="31" t="str">
        <f t="shared" si="86"/>
        <v>00</v>
      </c>
      <c r="AA376" s="31" t="str">
        <f t="shared" si="87"/>
        <v>00</v>
      </c>
      <c r="AB376" s="31">
        <f t="shared" si="88"/>
        <v>0</v>
      </c>
      <c r="AC376" s="129">
        <f t="shared" si="96"/>
        <v>0</v>
      </c>
      <c r="AD376" s="129">
        <f t="shared" si="89"/>
        <v>0</v>
      </c>
      <c r="AE376" s="31">
        <f t="shared" si="90"/>
        <v>0</v>
      </c>
      <c r="AF376" s="31">
        <f t="shared" si="91"/>
        <v>0</v>
      </c>
      <c r="AG376" s="31">
        <f t="shared" si="92"/>
        <v>0</v>
      </c>
      <c r="AH376" s="32" t="str">
        <f t="shared" si="93"/>
        <v>00:00:00</v>
      </c>
      <c r="AI376" s="34">
        <f t="shared" si="94"/>
        <v>0</v>
      </c>
      <c r="XFD376" s="130"/>
    </row>
    <row r="377" spans="1:35 16384:16384" s="30" customFormat="1" ht="15.75" customHeight="1" x14ac:dyDescent="0.15">
      <c r="A377" s="123"/>
      <c r="B377" s="80"/>
      <c r="C377" s="106"/>
      <c r="D377" s="124"/>
      <c r="E377" s="124"/>
      <c r="F377" s="124"/>
      <c r="G377" s="125" t="str">
        <f t="shared" si="95"/>
        <v>00:00:00</v>
      </c>
      <c r="H377" s="124"/>
      <c r="I377" s="80"/>
      <c r="J377" s="80"/>
      <c r="K377" s="109"/>
      <c r="L377" s="110"/>
      <c r="M377" s="126"/>
      <c r="N377" s="110"/>
      <c r="O377" s="127"/>
      <c r="P377" s="128" t="e">
        <f>VLOOKUP(N377,CisacSocietycodes!$A$2:$C$366,2,0)</f>
        <v>#N/A</v>
      </c>
      <c r="Q377" s="120"/>
      <c r="R377" s="31">
        <v>0</v>
      </c>
      <c r="S377" s="32">
        <v>0</v>
      </c>
      <c r="T377" s="32">
        <v>0</v>
      </c>
      <c r="U377" s="31" t="str">
        <f t="shared" si="81"/>
        <v>00</v>
      </c>
      <c r="V377" s="31" t="str">
        <f t="shared" si="82"/>
        <v>00</v>
      </c>
      <c r="W377" s="31" t="str">
        <f t="shared" si="83"/>
        <v>00</v>
      </c>
      <c r="X377" s="33">
        <f t="shared" si="84"/>
        <v>0</v>
      </c>
      <c r="Y377" s="31" t="str">
        <f t="shared" si="85"/>
        <v>00</v>
      </c>
      <c r="Z377" s="31" t="str">
        <f t="shared" si="86"/>
        <v>00</v>
      </c>
      <c r="AA377" s="31" t="str">
        <f t="shared" si="87"/>
        <v>00</v>
      </c>
      <c r="AB377" s="31">
        <f t="shared" si="88"/>
        <v>0</v>
      </c>
      <c r="AC377" s="129">
        <f t="shared" si="96"/>
        <v>0</v>
      </c>
      <c r="AD377" s="129">
        <f t="shared" si="89"/>
        <v>0</v>
      </c>
      <c r="AE377" s="31">
        <f t="shared" si="90"/>
        <v>0</v>
      </c>
      <c r="AF377" s="31">
        <f t="shared" si="91"/>
        <v>0</v>
      </c>
      <c r="AG377" s="31">
        <f t="shared" si="92"/>
        <v>0</v>
      </c>
      <c r="AH377" s="32" t="str">
        <f t="shared" si="93"/>
        <v>00:00:00</v>
      </c>
      <c r="AI377" s="34">
        <f t="shared" si="94"/>
        <v>0</v>
      </c>
      <c r="XFD377" s="130"/>
    </row>
    <row r="378" spans="1:35 16384:16384" s="30" customFormat="1" ht="15.75" customHeight="1" x14ac:dyDescent="0.15">
      <c r="A378" s="123"/>
      <c r="B378" s="80"/>
      <c r="C378" s="106"/>
      <c r="D378" s="124"/>
      <c r="E378" s="124"/>
      <c r="F378" s="124"/>
      <c r="G378" s="125" t="str">
        <f t="shared" si="95"/>
        <v>00:00:00</v>
      </c>
      <c r="H378" s="124"/>
      <c r="I378" s="80"/>
      <c r="J378" s="80"/>
      <c r="K378" s="109"/>
      <c r="L378" s="110"/>
      <c r="M378" s="126"/>
      <c r="N378" s="110"/>
      <c r="O378" s="127"/>
      <c r="P378" s="128" t="e">
        <f>VLOOKUP(N378,CisacSocietycodes!$A$2:$C$366,2,0)</f>
        <v>#N/A</v>
      </c>
      <c r="Q378" s="120"/>
      <c r="R378" s="31">
        <v>0</v>
      </c>
      <c r="S378" s="32">
        <v>0</v>
      </c>
      <c r="T378" s="32">
        <v>0</v>
      </c>
      <c r="U378" s="31" t="str">
        <f t="shared" si="81"/>
        <v>00</v>
      </c>
      <c r="V378" s="31" t="str">
        <f t="shared" si="82"/>
        <v>00</v>
      </c>
      <c r="W378" s="31" t="str">
        <f t="shared" si="83"/>
        <v>00</v>
      </c>
      <c r="X378" s="33">
        <f t="shared" si="84"/>
        <v>0</v>
      </c>
      <c r="Y378" s="31" t="str">
        <f t="shared" si="85"/>
        <v>00</v>
      </c>
      <c r="Z378" s="31" t="str">
        <f t="shared" si="86"/>
        <v>00</v>
      </c>
      <c r="AA378" s="31" t="str">
        <f t="shared" si="87"/>
        <v>00</v>
      </c>
      <c r="AB378" s="31">
        <f t="shared" si="88"/>
        <v>0</v>
      </c>
      <c r="AC378" s="129">
        <f t="shared" si="96"/>
        <v>0</v>
      </c>
      <c r="AD378" s="129">
        <f t="shared" si="89"/>
        <v>0</v>
      </c>
      <c r="AE378" s="31">
        <f t="shared" si="90"/>
        <v>0</v>
      </c>
      <c r="AF378" s="31">
        <f t="shared" si="91"/>
        <v>0</v>
      </c>
      <c r="AG378" s="31">
        <f t="shared" si="92"/>
        <v>0</v>
      </c>
      <c r="AH378" s="32" t="str">
        <f t="shared" si="93"/>
        <v>00:00:00</v>
      </c>
      <c r="AI378" s="34">
        <f t="shared" si="94"/>
        <v>0</v>
      </c>
      <c r="XFD378" s="130"/>
    </row>
    <row r="379" spans="1:35 16384:16384" s="30" customFormat="1" ht="15.75" customHeight="1" x14ac:dyDescent="0.15">
      <c r="A379" s="123"/>
      <c r="B379" s="80"/>
      <c r="C379" s="106"/>
      <c r="D379" s="124"/>
      <c r="E379" s="124"/>
      <c r="F379" s="124"/>
      <c r="G379" s="125" t="str">
        <f t="shared" si="95"/>
        <v>00:00:00</v>
      </c>
      <c r="H379" s="124"/>
      <c r="I379" s="80"/>
      <c r="J379" s="80"/>
      <c r="K379" s="109"/>
      <c r="L379" s="110"/>
      <c r="M379" s="126"/>
      <c r="N379" s="110"/>
      <c r="O379" s="127"/>
      <c r="P379" s="128" t="e">
        <f>VLOOKUP(N379,CisacSocietycodes!$A$2:$C$366,2,0)</f>
        <v>#N/A</v>
      </c>
      <c r="Q379" s="120"/>
      <c r="R379" s="31">
        <v>0</v>
      </c>
      <c r="S379" s="32">
        <v>0</v>
      </c>
      <c r="T379" s="32">
        <v>0</v>
      </c>
      <c r="U379" s="31" t="str">
        <f t="shared" si="81"/>
        <v>00</v>
      </c>
      <c r="V379" s="31" t="str">
        <f t="shared" si="82"/>
        <v>00</v>
      </c>
      <c r="W379" s="31" t="str">
        <f t="shared" si="83"/>
        <v>00</v>
      </c>
      <c r="X379" s="33">
        <f t="shared" si="84"/>
        <v>0</v>
      </c>
      <c r="Y379" s="31" t="str">
        <f t="shared" si="85"/>
        <v>00</v>
      </c>
      <c r="Z379" s="31" t="str">
        <f t="shared" si="86"/>
        <v>00</v>
      </c>
      <c r="AA379" s="31" t="str">
        <f t="shared" si="87"/>
        <v>00</v>
      </c>
      <c r="AB379" s="31">
        <f t="shared" si="88"/>
        <v>0</v>
      </c>
      <c r="AC379" s="129">
        <f t="shared" si="96"/>
        <v>0</v>
      </c>
      <c r="AD379" s="129">
        <f t="shared" si="89"/>
        <v>0</v>
      </c>
      <c r="AE379" s="31">
        <f t="shared" si="90"/>
        <v>0</v>
      </c>
      <c r="AF379" s="31">
        <f t="shared" si="91"/>
        <v>0</v>
      </c>
      <c r="AG379" s="31">
        <f t="shared" si="92"/>
        <v>0</v>
      </c>
      <c r="AH379" s="32" t="str">
        <f t="shared" si="93"/>
        <v>00:00:00</v>
      </c>
      <c r="AI379" s="34">
        <f t="shared" si="94"/>
        <v>0</v>
      </c>
      <c r="XFD379" s="130"/>
    </row>
    <row r="380" spans="1:35 16384:16384" s="30" customFormat="1" ht="15.75" customHeight="1" x14ac:dyDescent="0.15">
      <c r="A380" s="123"/>
      <c r="B380" s="80"/>
      <c r="C380" s="106"/>
      <c r="D380" s="124"/>
      <c r="E380" s="124"/>
      <c r="F380" s="124"/>
      <c r="G380" s="125" t="str">
        <f t="shared" si="95"/>
        <v>00:00:00</v>
      </c>
      <c r="H380" s="124"/>
      <c r="I380" s="80"/>
      <c r="J380" s="80"/>
      <c r="K380" s="109"/>
      <c r="L380" s="110"/>
      <c r="M380" s="126"/>
      <c r="N380" s="110"/>
      <c r="O380" s="127"/>
      <c r="P380" s="128" t="e">
        <f>VLOOKUP(N380,CisacSocietycodes!$A$2:$C$366,2,0)</f>
        <v>#N/A</v>
      </c>
      <c r="Q380" s="120"/>
      <c r="R380" s="31">
        <v>0</v>
      </c>
      <c r="S380" s="32">
        <v>0</v>
      </c>
      <c r="T380" s="32">
        <v>0</v>
      </c>
      <c r="U380" s="31" t="str">
        <f t="shared" si="81"/>
        <v>00</v>
      </c>
      <c r="V380" s="31" t="str">
        <f t="shared" si="82"/>
        <v>00</v>
      </c>
      <c r="W380" s="31" t="str">
        <f t="shared" si="83"/>
        <v>00</v>
      </c>
      <c r="X380" s="33">
        <f t="shared" si="84"/>
        <v>0</v>
      </c>
      <c r="Y380" s="31" t="str">
        <f t="shared" si="85"/>
        <v>00</v>
      </c>
      <c r="Z380" s="31" t="str">
        <f t="shared" si="86"/>
        <v>00</v>
      </c>
      <c r="AA380" s="31" t="str">
        <f t="shared" si="87"/>
        <v>00</v>
      </c>
      <c r="AB380" s="31">
        <f t="shared" si="88"/>
        <v>0</v>
      </c>
      <c r="AC380" s="129">
        <f t="shared" si="96"/>
        <v>0</v>
      </c>
      <c r="AD380" s="129">
        <f t="shared" si="89"/>
        <v>0</v>
      </c>
      <c r="AE380" s="31">
        <f t="shared" si="90"/>
        <v>0</v>
      </c>
      <c r="AF380" s="31">
        <f t="shared" si="91"/>
        <v>0</v>
      </c>
      <c r="AG380" s="31">
        <f t="shared" si="92"/>
        <v>0</v>
      </c>
      <c r="AH380" s="32" t="str">
        <f t="shared" si="93"/>
        <v>00:00:00</v>
      </c>
      <c r="AI380" s="34">
        <f t="shared" si="94"/>
        <v>0</v>
      </c>
      <c r="XFD380" s="130"/>
    </row>
    <row r="381" spans="1:35 16384:16384" s="30" customFormat="1" ht="15.75" customHeight="1" x14ac:dyDescent="0.15">
      <c r="A381" s="123"/>
      <c r="B381" s="80"/>
      <c r="C381" s="106"/>
      <c r="D381" s="124"/>
      <c r="E381" s="124"/>
      <c r="F381" s="124"/>
      <c r="G381" s="125" t="str">
        <f t="shared" si="95"/>
        <v>00:00:00</v>
      </c>
      <c r="H381" s="124"/>
      <c r="I381" s="80"/>
      <c r="J381" s="80"/>
      <c r="K381" s="109"/>
      <c r="L381" s="110"/>
      <c r="M381" s="126"/>
      <c r="N381" s="110"/>
      <c r="O381" s="127"/>
      <c r="P381" s="128" t="e">
        <f>VLOOKUP(N381,CisacSocietycodes!$A$2:$C$366,2,0)</f>
        <v>#N/A</v>
      </c>
      <c r="Q381" s="120"/>
      <c r="R381" s="31">
        <v>0</v>
      </c>
      <c r="S381" s="32">
        <v>0</v>
      </c>
      <c r="T381" s="32">
        <v>0</v>
      </c>
      <c r="U381" s="31" t="str">
        <f t="shared" si="81"/>
        <v>00</v>
      </c>
      <c r="V381" s="31" t="str">
        <f t="shared" si="82"/>
        <v>00</v>
      </c>
      <c r="W381" s="31" t="str">
        <f t="shared" si="83"/>
        <v>00</v>
      </c>
      <c r="X381" s="33">
        <f t="shared" si="84"/>
        <v>0</v>
      </c>
      <c r="Y381" s="31" t="str">
        <f t="shared" si="85"/>
        <v>00</v>
      </c>
      <c r="Z381" s="31" t="str">
        <f t="shared" si="86"/>
        <v>00</v>
      </c>
      <c r="AA381" s="31" t="str">
        <f t="shared" si="87"/>
        <v>00</v>
      </c>
      <c r="AB381" s="31">
        <f t="shared" si="88"/>
        <v>0</v>
      </c>
      <c r="AC381" s="129">
        <f t="shared" si="96"/>
        <v>0</v>
      </c>
      <c r="AD381" s="129">
        <f t="shared" si="89"/>
        <v>0</v>
      </c>
      <c r="AE381" s="31">
        <f t="shared" si="90"/>
        <v>0</v>
      </c>
      <c r="AF381" s="31">
        <f t="shared" si="91"/>
        <v>0</v>
      </c>
      <c r="AG381" s="31">
        <f t="shared" si="92"/>
        <v>0</v>
      </c>
      <c r="AH381" s="32" t="str">
        <f t="shared" si="93"/>
        <v>00:00:00</v>
      </c>
      <c r="AI381" s="34">
        <f t="shared" si="94"/>
        <v>0</v>
      </c>
      <c r="XFD381" s="130"/>
    </row>
    <row r="382" spans="1:35 16384:16384" s="30" customFormat="1" ht="15.75" customHeight="1" x14ac:dyDescent="0.15">
      <c r="A382" s="123"/>
      <c r="B382" s="80"/>
      <c r="C382" s="106"/>
      <c r="D382" s="124"/>
      <c r="E382" s="124"/>
      <c r="F382" s="124"/>
      <c r="G382" s="125" t="str">
        <f t="shared" si="95"/>
        <v>00:00:00</v>
      </c>
      <c r="H382" s="124"/>
      <c r="I382" s="80"/>
      <c r="J382" s="80"/>
      <c r="K382" s="109"/>
      <c r="L382" s="110"/>
      <c r="M382" s="126"/>
      <c r="N382" s="110"/>
      <c r="O382" s="127"/>
      <c r="P382" s="128" t="e">
        <f>VLOOKUP(N382,CisacSocietycodes!$A$2:$C$366,2,0)</f>
        <v>#N/A</v>
      </c>
      <c r="Q382" s="120"/>
      <c r="R382" s="31">
        <v>0</v>
      </c>
      <c r="S382" s="32">
        <v>0</v>
      </c>
      <c r="T382" s="32">
        <v>0</v>
      </c>
      <c r="U382" s="31" t="str">
        <f t="shared" si="81"/>
        <v>00</v>
      </c>
      <c r="V382" s="31" t="str">
        <f t="shared" si="82"/>
        <v>00</v>
      </c>
      <c r="W382" s="31" t="str">
        <f t="shared" si="83"/>
        <v>00</v>
      </c>
      <c r="X382" s="33">
        <f t="shared" si="84"/>
        <v>0</v>
      </c>
      <c r="Y382" s="31" t="str">
        <f t="shared" si="85"/>
        <v>00</v>
      </c>
      <c r="Z382" s="31" t="str">
        <f t="shared" si="86"/>
        <v>00</v>
      </c>
      <c r="AA382" s="31" t="str">
        <f t="shared" si="87"/>
        <v>00</v>
      </c>
      <c r="AB382" s="31">
        <f t="shared" si="88"/>
        <v>0</v>
      </c>
      <c r="AC382" s="129">
        <f t="shared" si="96"/>
        <v>0</v>
      </c>
      <c r="AD382" s="129">
        <f t="shared" si="89"/>
        <v>0</v>
      </c>
      <c r="AE382" s="31">
        <f t="shared" si="90"/>
        <v>0</v>
      </c>
      <c r="AF382" s="31">
        <f t="shared" si="91"/>
        <v>0</v>
      </c>
      <c r="AG382" s="31">
        <f t="shared" si="92"/>
        <v>0</v>
      </c>
      <c r="AH382" s="32" t="str">
        <f t="shared" si="93"/>
        <v>00:00:00</v>
      </c>
      <c r="AI382" s="34">
        <f t="shared" si="94"/>
        <v>0</v>
      </c>
      <c r="XFD382" s="130"/>
    </row>
    <row r="383" spans="1:35 16384:16384" s="30" customFormat="1" ht="15.75" customHeight="1" x14ac:dyDescent="0.15">
      <c r="A383" s="123"/>
      <c r="B383" s="80"/>
      <c r="C383" s="106"/>
      <c r="D383" s="124"/>
      <c r="E383" s="124"/>
      <c r="F383" s="124"/>
      <c r="G383" s="125" t="str">
        <f t="shared" si="95"/>
        <v>00:00:00</v>
      </c>
      <c r="H383" s="124"/>
      <c r="I383" s="80"/>
      <c r="J383" s="80"/>
      <c r="K383" s="109"/>
      <c r="L383" s="110"/>
      <c r="M383" s="126"/>
      <c r="N383" s="110"/>
      <c r="O383" s="127"/>
      <c r="P383" s="128" t="e">
        <f>VLOOKUP(N383,CisacSocietycodes!$A$2:$C$366,2,0)</f>
        <v>#N/A</v>
      </c>
      <c r="Q383" s="120"/>
      <c r="R383" s="31">
        <v>0</v>
      </c>
      <c r="S383" s="32">
        <v>0</v>
      </c>
      <c r="T383" s="32">
        <v>0</v>
      </c>
      <c r="U383" s="31" t="str">
        <f t="shared" si="81"/>
        <v>00</v>
      </c>
      <c r="V383" s="31" t="str">
        <f t="shared" si="82"/>
        <v>00</v>
      </c>
      <c r="W383" s="31" t="str">
        <f t="shared" si="83"/>
        <v>00</v>
      </c>
      <c r="X383" s="33">
        <f t="shared" si="84"/>
        <v>0</v>
      </c>
      <c r="Y383" s="31" t="str">
        <f t="shared" si="85"/>
        <v>00</v>
      </c>
      <c r="Z383" s="31" t="str">
        <f t="shared" si="86"/>
        <v>00</v>
      </c>
      <c r="AA383" s="31" t="str">
        <f t="shared" si="87"/>
        <v>00</v>
      </c>
      <c r="AB383" s="31">
        <f t="shared" si="88"/>
        <v>0</v>
      </c>
      <c r="AC383" s="129">
        <f t="shared" si="96"/>
        <v>0</v>
      </c>
      <c r="AD383" s="129">
        <f t="shared" si="89"/>
        <v>0</v>
      </c>
      <c r="AE383" s="31">
        <f t="shared" si="90"/>
        <v>0</v>
      </c>
      <c r="AF383" s="31">
        <f t="shared" si="91"/>
        <v>0</v>
      </c>
      <c r="AG383" s="31">
        <f t="shared" si="92"/>
        <v>0</v>
      </c>
      <c r="AH383" s="32" t="str">
        <f t="shared" si="93"/>
        <v>00:00:00</v>
      </c>
      <c r="AI383" s="34">
        <f t="shared" si="94"/>
        <v>0</v>
      </c>
      <c r="XFD383" s="130"/>
    </row>
    <row r="384" spans="1:35 16384:16384" s="30" customFormat="1" ht="15.75" customHeight="1" x14ac:dyDescent="0.15">
      <c r="A384" s="123"/>
      <c r="B384" s="80"/>
      <c r="C384" s="106"/>
      <c r="D384" s="124"/>
      <c r="E384" s="124"/>
      <c r="F384" s="124"/>
      <c r="G384" s="125" t="str">
        <f t="shared" si="95"/>
        <v>00:00:00</v>
      </c>
      <c r="H384" s="124"/>
      <c r="I384" s="80"/>
      <c r="J384" s="80"/>
      <c r="K384" s="109"/>
      <c r="L384" s="110"/>
      <c r="M384" s="126"/>
      <c r="N384" s="110"/>
      <c r="O384" s="127"/>
      <c r="P384" s="128" t="e">
        <f>VLOOKUP(N384,CisacSocietycodes!$A$2:$C$366,2,0)</f>
        <v>#N/A</v>
      </c>
      <c r="Q384" s="120"/>
      <c r="R384" s="31">
        <v>0</v>
      </c>
      <c r="S384" s="32">
        <v>0</v>
      </c>
      <c r="T384" s="32">
        <v>0</v>
      </c>
      <c r="U384" s="31" t="str">
        <f t="shared" si="81"/>
        <v>00</v>
      </c>
      <c r="V384" s="31" t="str">
        <f t="shared" si="82"/>
        <v>00</v>
      </c>
      <c r="W384" s="31" t="str">
        <f t="shared" si="83"/>
        <v>00</v>
      </c>
      <c r="X384" s="33">
        <f t="shared" si="84"/>
        <v>0</v>
      </c>
      <c r="Y384" s="31" t="str">
        <f t="shared" si="85"/>
        <v>00</v>
      </c>
      <c r="Z384" s="31" t="str">
        <f t="shared" si="86"/>
        <v>00</v>
      </c>
      <c r="AA384" s="31" t="str">
        <f t="shared" si="87"/>
        <v>00</v>
      </c>
      <c r="AB384" s="31">
        <f t="shared" si="88"/>
        <v>0</v>
      </c>
      <c r="AC384" s="129">
        <f t="shared" si="96"/>
        <v>0</v>
      </c>
      <c r="AD384" s="129">
        <f t="shared" si="89"/>
        <v>0</v>
      </c>
      <c r="AE384" s="31">
        <f t="shared" si="90"/>
        <v>0</v>
      </c>
      <c r="AF384" s="31">
        <f t="shared" si="91"/>
        <v>0</v>
      </c>
      <c r="AG384" s="31">
        <f t="shared" si="92"/>
        <v>0</v>
      </c>
      <c r="AH384" s="32" t="str">
        <f t="shared" si="93"/>
        <v>00:00:00</v>
      </c>
      <c r="AI384" s="34">
        <f t="shared" si="94"/>
        <v>0</v>
      </c>
      <c r="XFD384" s="130"/>
    </row>
    <row r="385" spans="1:35 16384:16384" s="30" customFormat="1" ht="15.75" customHeight="1" x14ac:dyDescent="0.15">
      <c r="A385" s="123"/>
      <c r="B385" s="80"/>
      <c r="C385" s="106"/>
      <c r="D385" s="124"/>
      <c r="E385" s="124"/>
      <c r="F385" s="124"/>
      <c r="G385" s="125" t="str">
        <f t="shared" si="95"/>
        <v>00:00:00</v>
      </c>
      <c r="H385" s="124"/>
      <c r="I385" s="80"/>
      <c r="J385" s="80"/>
      <c r="K385" s="109"/>
      <c r="L385" s="110"/>
      <c r="M385" s="126"/>
      <c r="N385" s="110"/>
      <c r="O385" s="127"/>
      <c r="P385" s="128" t="e">
        <f>VLOOKUP(N385,CisacSocietycodes!$A$2:$C$366,2,0)</f>
        <v>#N/A</v>
      </c>
      <c r="Q385" s="120"/>
      <c r="R385" s="31">
        <v>0</v>
      </c>
      <c r="S385" s="32">
        <v>0</v>
      </c>
      <c r="T385" s="32">
        <v>0</v>
      </c>
      <c r="U385" s="31" t="str">
        <f t="shared" si="81"/>
        <v>00</v>
      </c>
      <c r="V385" s="31" t="str">
        <f t="shared" si="82"/>
        <v>00</v>
      </c>
      <c r="W385" s="31" t="str">
        <f t="shared" si="83"/>
        <v>00</v>
      </c>
      <c r="X385" s="33">
        <f t="shared" si="84"/>
        <v>0</v>
      </c>
      <c r="Y385" s="31" t="str">
        <f t="shared" si="85"/>
        <v>00</v>
      </c>
      <c r="Z385" s="31" t="str">
        <f t="shared" si="86"/>
        <v>00</v>
      </c>
      <c r="AA385" s="31" t="str">
        <f t="shared" si="87"/>
        <v>00</v>
      </c>
      <c r="AB385" s="31">
        <f t="shared" si="88"/>
        <v>0</v>
      </c>
      <c r="AC385" s="129">
        <f t="shared" si="96"/>
        <v>0</v>
      </c>
      <c r="AD385" s="129">
        <f t="shared" si="89"/>
        <v>0</v>
      </c>
      <c r="AE385" s="31">
        <f t="shared" si="90"/>
        <v>0</v>
      </c>
      <c r="AF385" s="31">
        <f t="shared" si="91"/>
        <v>0</v>
      </c>
      <c r="AG385" s="31">
        <f t="shared" si="92"/>
        <v>0</v>
      </c>
      <c r="AH385" s="32" t="str">
        <f t="shared" si="93"/>
        <v>00:00:00</v>
      </c>
      <c r="AI385" s="34">
        <f t="shared" si="94"/>
        <v>0</v>
      </c>
      <c r="XFD385" s="130"/>
    </row>
    <row r="386" spans="1:35 16384:16384" s="30" customFormat="1" ht="15.75" customHeight="1" x14ac:dyDescent="0.15">
      <c r="A386" s="123"/>
      <c r="B386" s="80"/>
      <c r="C386" s="106"/>
      <c r="D386" s="124"/>
      <c r="E386" s="124"/>
      <c r="F386" s="124"/>
      <c r="G386" s="125" t="str">
        <f t="shared" si="95"/>
        <v>00:00:00</v>
      </c>
      <c r="H386" s="124"/>
      <c r="I386" s="80"/>
      <c r="J386" s="80"/>
      <c r="K386" s="109"/>
      <c r="L386" s="110"/>
      <c r="M386" s="126"/>
      <c r="N386" s="110"/>
      <c r="O386" s="127"/>
      <c r="P386" s="128" t="e">
        <f>VLOOKUP(N386,CisacSocietycodes!$A$2:$C$366,2,0)</f>
        <v>#N/A</v>
      </c>
      <c r="Q386" s="120"/>
      <c r="R386" s="31">
        <v>0</v>
      </c>
      <c r="S386" s="32">
        <v>0</v>
      </c>
      <c r="T386" s="32">
        <v>0</v>
      </c>
      <c r="U386" s="31" t="str">
        <f t="shared" si="81"/>
        <v>00</v>
      </c>
      <c r="V386" s="31" t="str">
        <f t="shared" si="82"/>
        <v>00</v>
      </c>
      <c r="W386" s="31" t="str">
        <f t="shared" si="83"/>
        <v>00</v>
      </c>
      <c r="X386" s="33">
        <f t="shared" si="84"/>
        <v>0</v>
      </c>
      <c r="Y386" s="31" t="str">
        <f t="shared" si="85"/>
        <v>00</v>
      </c>
      <c r="Z386" s="31" t="str">
        <f t="shared" si="86"/>
        <v>00</v>
      </c>
      <c r="AA386" s="31" t="str">
        <f t="shared" si="87"/>
        <v>00</v>
      </c>
      <c r="AB386" s="31">
        <f t="shared" si="88"/>
        <v>0</v>
      </c>
      <c r="AC386" s="129">
        <f t="shared" si="96"/>
        <v>0</v>
      </c>
      <c r="AD386" s="129">
        <f t="shared" si="89"/>
        <v>0</v>
      </c>
      <c r="AE386" s="31">
        <f t="shared" si="90"/>
        <v>0</v>
      </c>
      <c r="AF386" s="31">
        <f t="shared" si="91"/>
        <v>0</v>
      </c>
      <c r="AG386" s="31">
        <f t="shared" si="92"/>
        <v>0</v>
      </c>
      <c r="AH386" s="32" t="str">
        <f t="shared" si="93"/>
        <v>00:00:00</v>
      </c>
      <c r="AI386" s="34">
        <f t="shared" si="94"/>
        <v>0</v>
      </c>
      <c r="XFD386" s="130"/>
    </row>
    <row r="387" spans="1:35 16384:16384" s="30" customFormat="1" ht="15.75" customHeight="1" x14ac:dyDescent="0.15">
      <c r="A387" s="123"/>
      <c r="B387" s="80"/>
      <c r="C387" s="106"/>
      <c r="D387" s="124"/>
      <c r="E387" s="124"/>
      <c r="F387" s="124"/>
      <c r="G387" s="125" t="str">
        <f t="shared" si="95"/>
        <v>00:00:00</v>
      </c>
      <c r="H387" s="124"/>
      <c r="I387" s="80"/>
      <c r="J387" s="80"/>
      <c r="K387" s="109"/>
      <c r="L387" s="110"/>
      <c r="M387" s="126"/>
      <c r="N387" s="110"/>
      <c r="O387" s="127"/>
      <c r="P387" s="128" t="e">
        <f>VLOOKUP(N387,CisacSocietycodes!$A$2:$C$366,2,0)</f>
        <v>#N/A</v>
      </c>
      <c r="Q387" s="120"/>
      <c r="R387" s="31">
        <v>0</v>
      </c>
      <c r="S387" s="32">
        <v>0</v>
      </c>
      <c r="T387" s="32">
        <v>0</v>
      </c>
      <c r="U387" s="31" t="str">
        <f t="shared" si="81"/>
        <v>00</v>
      </c>
      <c r="V387" s="31" t="str">
        <f t="shared" si="82"/>
        <v>00</v>
      </c>
      <c r="W387" s="31" t="str">
        <f t="shared" si="83"/>
        <v>00</v>
      </c>
      <c r="X387" s="33">
        <f t="shared" si="84"/>
        <v>0</v>
      </c>
      <c r="Y387" s="31" t="str">
        <f t="shared" si="85"/>
        <v>00</v>
      </c>
      <c r="Z387" s="31" t="str">
        <f t="shared" si="86"/>
        <v>00</v>
      </c>
      <c r="AA387" s="31" t="str">
        <f t="shared" si="87"/>
        <v>00</v>
      </c>
      <c r="AB387" s="31">
        <f t="shared" si="88"/>
        <v>0</v>
      </c>
      <c r="AC387" s="129">
        <f t="shared" si="96"/>
        <v>0</v>
      </c>
      <c r="AD387" s="129">
        <f t="shared" si="89"/>
        <v>0</v>
      </c>
      <c r="AE387" s="31">
        <f t="shared" si="90"/>
        <v>0</v>
      </c>
      <c r="AF387" s="31">
        <f t="shared" si="91"/>
        <v>0</v>
      </c>
      <c r="AG387" s="31">
        <f t="shared" si="92"/>
        <v>0</v>
      </c>
      <c r="AH387" s="32" t="str">
        <f t="shared" si="93"/>
        <v>00:00:00</v>
      </c>
      <c r="AI387" s="34">
        <f t="shared" si="94"/>
        <v>0</v>
      </c>
      <c r="XFD387" s="130"/>
    </row>
    <row r="388" spans="1:35 16384:16384" s="30" customFormat="1" ht="15.75" customHeight="1" x14ac:dyDescent="0.15">
      <c r="A388" s="123"/>
      <c r="B388" s="80"/>
      <c r="C388" s="106"/>
      <c r="D388" s="124"/>
      <c r="E388" s="124"/>
      <c r="F388" s="124"/>
      <c r="G388" s="125" t="str">
        <f t="shared" si="95"/>
        <v>00:00:00</v>
      </c>
      <c r="H388" s="124"/>
      <c r="I388" s="80"/>
      <c r="J388" s="80"/>
      <c r="K388" s="109"/>
      <c r="L388" s="110"/>
      <c r="M388" s="126"/>
      <c r="N388" s="110"/>
      <c r="O388" s="127"/>
      <c r="P388" s="128" t="e">
        <f>VLOOKUP(N388,CisacSocietycodes!$A$2:$C$366,2,0)</f>
        <v>#N/A</v>
      </c>
      <c r="Q388" s="120"/>
      <c r="R388" s="31">
        <v>0</v>
      </c>
      <c r="S388" s="32">
        <v>0</v>
      </c>
      <c r="T388" s="32">
        <v>0</v>
      </c>
      <c r="U388" s="31" t="str">
        <f t="shared" si="81"/>
        <v>00</v>
      </c>
      <c r="V388" s="31" t="str">
        <f t="shared" si="82"/>
        <v>00</v>
      </c>
      <c r="W388" s="31" t="str">
        <f t="shared" si="83"/>
        <v>00</v>
      </c>
      <c r="X388" s="33">
        <f t="shared" si="84"/>
        <v>0</v>
      </c>
      <c r="Y388" s="31" t="str">
        <f t="shared" si="85"/>
        <v>00</v>
      </c>
      <c r="Z388" s="31" t="str">
        <f t="shared" si="86"/>
        <v>00</v>
      </c>
      <c r="AA388" s="31" t="str">
        <f t="shared" si="87"/>
        <v>00</v>
      </c>
      <c r="AB388" s="31">
        <f t="shared" si="88"/>
        <v>0</v>
      </c>
      <c r="AC388" s="129">
        <f t="shared" si="96"/>
        <v>0</v>
      </c>
      <c r="AD388" s="129">
        <f t="shared" si="89"/>
        <v>0</v>
      </c>
      <c r="AE388" s="31">
        <f t="shared" si="90"/>
        <v>0</v>
      </c>
      <c r="AF388" s="31">
        <f t="shared" si="91"/>
        <v>0</v>
      </c>
      <c r="AG388" s="31">
        <f t="shared" si="92"/>
        <v>0</v>
      </c>
      <c r="AH388" s="32" t="str">
        <f t="shared" si="93"/>
        <v>00:00:00</v>
      </c>
      <c r="AI388" s="34">
        <f t="shared" si="94"/>
        <v>0</v>
      </c>
      <c r="XFD388" s="130"/>
    </row>
    <row r="389" spans="1:35 16384:16384" s="30" customFormat="1" ht="15.75" customHeight="1" x14ac:dyDescent="0.15">
      <c r="A389" s="123"/>
      <c r="B389" s="80"/>
      <c r="C389" s="106"/>
      <c r="D389" s="124"/>
      <c r="E389" s="124"/>
      <c r="F389" s="124"/>
      <c r="G389" s="125" t="str">
        <f t="shared" si="95"/>
        <v>00:00:00</v>
      </c>
      <c r="H389" s="124"/>
      <c r="I389" s="80"/>
      <c r="J389" s="80"/>
      <c r="K389" s="109"/>
      <c r="L389" s="110"/>
      <c r="M389" s="126"/>
      <c r="N389" s="110"/>
      <c r="O389" s="127"/>
      <c r="P389" s="128" t="e">
        <f>VLOOKUP(N389,CisacSocietycodes!$A$2:$C$366,2,0)</f>
        <v>#N/A</v>
      </c>
      <c r="Q389" s="120"/>
      <c r="R389" s="31">
        <v>0</v>
      </c>
      <c r="S389" s="32">
        <v>0</v>
      </c>
      <c r="T389" s="32">
        <v>0</v>
      </c>
      <c r="U389" s="31" t="str">
        <f t="shared" si="81"/>
        <v>00</v>
      </c>
      <c r="V389" s="31" t="str">
        <f t="shared" si="82"/>
        <v>00</v>
      </c>
      <c r="W389" s="31" t="str">
        <f t="shared" si="83"/>
        <v>00</v>
      </c>
      <c r="X389" s="33">
        <f t="shared" si="84"/>
        <v>0</v>
      </c>
      <c r="Y389" s="31" t="str">
        <f t="shared" si="85"/>
        <v>00</v>
      </c>
      <c r="Z389" s="31" t="str">
        <f t="shared" si="86"/>
        <v>00</v>
      </c>
      <c r="AA389" s="31" t="str">
        <f t="shared" si="87"/>
        <v>00</v>
      </c>
      <c r="AB389" s="31">
        <f t="shared" si="88"/>
        <v>0</v>
      </c>
      <c r="AC389" s="129">
        <f t="shared" si="96"/>
        <v>0</v>
      </c>
      <c r="AD389" s="129">
        <f t="shared" si="89"/>
        <v>0</v>
      </c>
      <c r="AE389" s="31">
        <f t="shared" si="90"/>
        <v>0</v>
      </c>
      <c r="AF389" s="31">
        <f t="shared" si="91"/>
        <v>0</v>
      </c>
      <c r="AG389" s="31">
        <f t="shared" si="92"/>
        <v>0</v>
      </c>
      <c r="AH389" s="32" t="str">
        <f t="shared" si="93"/>
        <v>00:00:00</v>
      </c>
      <c r="AI389" s="34">
        <f t="shared" si="94"/>
        <v>0</v>
      </c>
      <c r="XFD389" s="130"/>
    </row>
    <row r="390" spans="1:35 16384:16384" s="30" customFormat="1" ht="15.75" customHeight="1" x14ac:dyDescent="0.15">
      <c r="A390" s="123"/>
      <c r="B390" s="80"/>
      <c r="C390" s="106"/>
      <c r="D390" s="124"/>
      <c r="E390" s="124"/>
      <c r="F390" s="124"/>
      <c r="G390" s="125" t="str">
        <f t="shared" si="95"/>
        <v>00:00:00</v>
      </c>
      <c r="H390" s="124"/>
      <c r="I390" s="80"/>
      <c r="J390" s="80"/>
      <c r="K390" s="109"/>
      <c r="L390" s="110"/>
      <c r="M390" s="126"/>
      <c r="N390" s="110"/>
      <c r="O390" s="127"/>
      <c r="P390" s="128" t="e">
        <f>VLOOKUP(N390,CisacSocietycodes!$A$2:$C$366,2,0)</f>
        <v>#N/A</v>
      </c>
      <c r="Q390" s="120"/>
      <c r="R390" s="31">
        <v>0</v>
      </c>
      <c r="S390" s="32">
        <v>0</v>
      </c>
      <c r="T390" s="32">
        <v>0</v>
      </c>
      <c r="U390" s="31" t="str">
        <f t="shared" si="81"/>
        <v>00</v>
      </c>
      <c r="V390" s="31" t="str">
        <f t="shared" si="82"/>
        <v>00</v>
      </c>
      <c r="W390" s="31" t="str">
        <f t="shared" si="83"/>
        <v>00</v>
      </c>
      <c r="X390" s="33">
        <f t="shared" si="84"/>
        <v>0</v>
      </c>
      <c r="Y390" s="31" t="str">
        <f t="shared" si="85"/>
        <v>00</v>
      </c>
      <c r="Z390" s="31" t="str">
        <f t="shared" si="86"/>
        <v>00</v>
      </c>
      <c r="AA390" s="31" t="str">
        <f t="shared" si="87"/>
        <v>00</v>
      </c>
      <c r="AB390" s="31">
        <f t="shared" si="88"/>
        <v>0</v>
      </c>
      <c r="AC390" s="129">
        <f t="shared" si="96"/>
        <v>0</v>
      </c>
      <c r="AD390" s="129">
        <f t="shared" si="89"/>
        <v>0</v>
      </c>
      <c r="AE390" s="31">
        <f t="shared" si="90"/>
        <v>0</v>
      </c>
      <c r="AF390" s="31">
        <f t="shared" si="91"/>
        <v>0</v>
      </c>
      <c r="AG390" s="31">
        <f t="shared" si="92"/>
        <v>0</v>
      </c>
      <c r="AH390" s="32" t="str">
        <f t="shared" si="93"/>
        <v>00:00:00</v>
      </c>
      <c r="AI390" s="34">
        <f t="shared" si="94"/>
        <v>0</v>
      </c>
      <c r="XFD390" s="130"/>
    </row>
    <row r="391" spans="1:35 16384:16384" s="30" customFormat="1" ht="15.75" customHeight="1" x14ac:dyDescent="0.15">
      <c r="A391" s="123"/>
      <c r="B391" s="80"/>
      <c r="C391" s="106"/>
      <c r="D391" s="124"/>
      <c r="E391" s="124"/>
      <c r="F391" s="124"/>
      <c r="G391" s="125" t="str">
        <f t="shared" si="95"/>
        <v>00:00:00</v>
      </c>
      <c r="H391" s="124"/>
      <c r="I391" s="80"/>
      <c r="J391" s="80"/>
      <c r="K391" s="109"/>
      <c r="L391" s="110"/>
      <c r="M391" s="126"/>
      <c r="N391" s="110"/>
      <c r="O391" s="127"/>
      <c r="P391" s="128" t="e">
        <f>VLOOKUP(N391,CisacSocietycodes!$A$2:$C$366,2,0)</f>
        <v>#N/A</v>
      </c>
      <c r="Q391" s="120"/>
      <c r="R391" s="31">
        <v>0</v>
      </c>
      <c r="S391" s="32">
        <v>0</v>
      </c>
      <c r="T391" s="32">
        <v>0</v>
      </c>
      <c r="U391" s="31" t="str">
        <f t="shared" si="81"/>
        <v>00</v>
      </c>
      <c r="V391" s="31" t="str">
        <f t="shared" si="82"/>
        <v>00</v>
      </c>
      <c r="W391" s="31" t="str">
        <f t="shared" si="83"/>
        <v>00</v>
      </c>
      <c r="X391" s="33">
        <f t="shared" si="84"/>
        <v>0</v>
      </c>
      <c r="Y391" s="31" t="str">
        <f t="shared" si="85"/>
        <v>00</v>
      </c>
      <c r="Z391" s="31" t="str">
        <f t="shared" si="86"/>
        <v>00</v>
      </c>
      <c r="AA391" s="31" t="str">
        <f t="shared" si="87"/>
        <v>00</v>
      </c>
      <c r="AB391" s="31">
        <f t="shared" si="88"/>
        <v>0</v>
      </c>
      <c r="AC391" s="129">
        <f t="shared" si="96"/>
        <v>0</v>
      </c>
      <c r="AD391" s="129">
        <f t="shared" si="89"/>
        <v>0</v>
      </c>
      <c r="AE391" s="31">
        <f t="shared" si="90"/>
        <v>0</v>
      </c>
      <c r="AF391" s="31">
        <f t="shared" si="91"/>
        <v>0</v>
      </c>
      <c r="AG391" s="31">
        <f t="shared" si="92"/>
        <v>0</v>
      </c>
      <c r="AH391" s="32" t="str">
        <f t="shared" si="93"/>
        <v>00:00:00</v>
      </c>
      <c r="AI391" s="34">
        <f t="shared" si="94"/>
        <v>0</v>
      </c>
      <c r="XFD391" s="130"/>
    </row>
    <row r="392" spans="1:35 16384:16384" s="30" customFormat="1" ht="15.75" customHeight="1" x14ac:dyDescent="0.15">
      <c r="A392" s="123"/>
      <c r="B392" s="80"/>
      <c r="C392" s="106"/>
      <c r="D392" s="124"/>
      <c r="E392" s="124"/>
      <c r="F392" s="124"/>
      <c r="G392" s="125" t="str">
        <f t="shared" si="95"/>
        <v>00:00:00</v>
      </c>
      <c r="H392" s="124"/>
      <c r="I392" s="80"/>
      <c r="J392" s="80"/>
      <c r="K392" s="109"/>
      <c r="L392" s="110"/>
      <c r="M392" s="126"/>
      <c r="N392" s="110"/>
      <c r="O392" s="127"/>
      <c r="P392" s="128" t="e">
        <f>VLOOKUP(N392,CisacSocietycodes!$A$2:$C$366,2,0)</f>
        <v>#N/A</v>
      </c>
      <c r="Q392" s="120"/>
      <c r="R392" s="31">
        <v>0</v>
      </c>
      <c r="S392" s="32">
        <v>0</v>
      </c>
      <c r="T392" s="32">
        <v>0</v>
      </c>
      <c r="U392" s="31" t="str">
        <f t="shared" si="81"/>
        <v>00</v>
      </c>
      <c r="V392" s="31" t="str">
        <f t="shared" si="82"/>
        <v>00</v>
      </c>
      <c r="W392" s="31" t="str">
        <f t="shared" si="83"/>
        <v>00</v>
      </c>
      <c r="X392" s="33">
        <f t="shared" si="84"/>
        <v>0</v>
      </c>
      <c r="Y392" s="31" t="str">
        <f t="shared" si="85"/>
        <v>00</v>
      </c>
      <c r="Z392" s="31" t="str">
        <f t="shared" si="86"/>
        <v>00</v>
      </c>
      <c r="AA392" s="31" t="str">
        <f t="shared" si="87"/>
        <v>00</v>
      </c>
      <c r="AB392" s="31">
        <f t="shared" si="88"/>
        <v>0</v>
      </c>
      <c r="AC392" s="129">
        <f t="shared" si="96"/>
        <v>0</v>
      </c>
      <c r="AD392" s="129">
        <f t="shared" si="89"/>
        <v>0</v>
      </c>
      <c r="AE392" s="31">
        <f t="shared" si="90"/>
        <v>0</v>
      </c>
      <c r="AF392" s="31">
        <f t="shared" si="91"/>
        <v>0</v>
      </c>
      <c r="AG392" s="31">
        <f t="shared" si="92"/>
        <v>0</v>
      </c>
      <c r="AH392" s="32" t="str">
        <f t="shared" si="93"/>
        <v>00:00:00</v>
      </c>
      <c r="AI392" s="34">
        <f t="shared" si="94"/>
        <v>0</v>
      </c>
      <c r="XFD392" s="130"/>
    </row>
    <row r="393" spans="1:35 16384:16384" s="30" customFormat="1" ht="15.75" customHeight="1" x14ac:dyDescent="0.15">
      <c r="A393" s="123"/>
      <c r="B393" s="80"/>
      <c r="C393" s="106"/>
      <c r="D393" s="124"/>
      <c r="E393" s="124"/>
      <c r="F393" s="124"/>
      <c r="G393" s="125" t="str">
        <f t="shared" si="95"/>
        <v>00:00:00</v>
      </c>
      <c r="H393" s="124"/>
      <c r="I393" s="80"/>
      <c r="J393" s="80"/>
      <c r="K393" s="109"/>
      <c r="L393" s="110"/>
      <c r="M393" s="126"/>
      <c r="N393" s="110"/>
      <c r="O393" s="127"/>
      <c r="P393" s="128" t="e">
        <f>VLOOKUP(N393,CisacSocietycodes!$A$2:$C$366,2,0)</f>
        <v>#N/A</v>
      </c>
      <c r="Q393" s="120"/>
      <c r="R393" s="31">
        <v>0</v>
      </c>
      <c r="S393" s="32">
        <v>0</v>
      </c>
      <c r="T393" s="32">
        <v>0</v>
      </c>
      <c r="U393" s="31" t="str">
        <f t="shared" si="81"/>
        <v>00</v>
      </c>
      <c r="V393" s="31" t="str">
        <f t="shared" si="82"/>
        <v>00</v>
      </c>
      <c r="W393" s="31" t="str">
        <f t="shared" si="83"/>
        <v>00</v>
      </c>
      <c r="X393" s="33">
        <f t="shared" si="84"/>
        <v>0</v>
      </c>
      <c r="Y393" s="31" t="str">
        <f t="shared" si="85"/>
        <v>00</v>
      </c>
      <c r="Z393" s="31" t="str">
        <f t="shared" si="86"/>
        <v>00</v>
      </c>
      <c r="AA393" s="31" t="str">
        <f t="shared" si="87"/>
        <v>00</v>
      </c>
      <c r="AB393" s="31">
        <f t="shared" si="88"/>
        <v>0</v>
      </c>
      <c r="AC393" s="129">
        <f t="shared" si="96"/>
        <v>0</v>
      </c>
      <c r="AD393" s="129">
        <f t="shared" si="89"/>
        <v>0</v>
      </c>
      <c r="AE393" s="31">
        <f t="shared" si="90"/>
        <v>0</v>
      </c>
      <c r="AF393" s="31">
        <f t="shared" si="91"/>
        <v>0</v>
      </c>
      <c r="AG393" s="31">
        <f t="shared" si="92"/>
        <v>0</v>
      </c>
      <c r="AH393" s="32" t="str">
        <f t="shared" si="93"/>
        <v>00:00:00</v>
      </c>
      <c r="AI393" s="34">
        <f t="shared" si="94"/>
        <v>0</v>
      </c>
      <c r="XFD393" s="130"/>
    </row>
    <row r="394" spans="1:35 16384:16384" s="30" customFormat="1" ht="15.75" customHeight="1" x14ac:dyDescent="0.15">
      <c r="A394" s="123"/>
      <c r="B394" s="80"/>
      <c r="C394" s="106"/>
      <c r="D394" s="124"/>
      <c r="E394" s="124"/>
      <c r="F394" s="124"/>
      <c r="G394" s="125" t="str">
        <f t="shared" si="95"/>
        <v>00:00:00</v>
      </c>
      <c r="H394" s="124"/>
      <c r="I394" s="80"/>
      <c r="J394" s="80"/>
      <c r="K394" s="109"/>
      <c r="L394" s="110"/>
      <c r="M394" s="126"/>
      <c r="N394" s="110"/>
      <c r="O394" s="127"/>
      <c r="P394" s="128" t="e">
        <f>VLOOKUP(N394,CisacSocietycodes!$A$2:$C$366,2,0)</f>
        <v>#N/A</v>
      </c>
      <c r="Q394" s="120"/>
      <c r="R394" s="31">
        <v>0</v>
      </c>
      <c r="S394" s="32">
        <v>0</v>
      </c>
      <c r="T394" s="32">
        <v>0</v>
      </c>
      <c r="U394" s="31" t="str">
        <f t="shared" si="81"/>
        <v>00</v>
      </c>
      <c r="V394" s="31" t="str">
        <f t="shared" si="82"/>
        <v>00</v>
      </c>
      <c r="W394" s="31" t="str">
        <f t="shared" si="83"/>
        <v>00</v>
      </c>
      <c r="X394" s="33">
        <f t="shared" si="84"/>
        <v>0</v>
      </c>
      <c r="Y394" s="31" t="str">
        <f t="shared" si="85"/>
        <v>00</v>
      </c>
      <c r="Z394" s="31" t="str">
        <f t="shared" si="86"/>
        <v>00</v>
      </c>
      <c r="AA394" s="31" t="str">
        <f t="shared" si="87"/>
        <v>00</v>
      </c>
      <c r="AB394" s="31">
        <f t="shared" si="88"/>
        <v>0</v>
      </c>
      <c r="AC394" s="129">
        <f t="shared" si="96"/>
        <v>0</v>
      </c>
      <c r="AD394" s="129">
        <f t="shared" si="89"/>
        <v>0</v>
      </c>
      <c r="AE394" s="31">
        <f t="shared" si="90"/>
        <v>0</v>
      </c>
      <c r="AF394" s="31">
        <f t="shared" si="91"/>
        <v>0</v>
      </c>
      <c r="AG394" s="31">
        <f t="shared" si="92"/>
        <v>0</v>
      </c>
      <c r="AH394" s="32" t="str">
        <f t="shared" si="93"/>
        <v>00:00:00</v>
      </c>
      <c r="AI394" s="34">
        <f t="shared" si="94"/>
        <v>0</v>
      </c>
      <c r="XFD394" s="130"/>
    </row>
    <row r="395" spans="1:35 16384:16384" s="30" customFormat="1" ht="15.75" customHeight="1" x14ac:dyDescent="0.15">
      <c r="A395" s="123"/>
      <c r="B395" s="80"/>
      <c r="C395" s="106"/>
      <c r="D395" s="124"/>
      <c r="E395" s="124"/>
      <c r="F395" s="124"/>
      <c r="G395" s="125" t="str">
        <f t="shared" si="95"/>
        <v>00:00:00</v>
      </c>
      <c r="H395" s="124"/>
      <c r="I395" s="80"/>
      <c r="J395" s="80"/>
      <c r="K395" s="109"/>
      <c r="L395" s="110"/>
      <c r="M395" s="126"/>
      <c r="N395" s="110"/>
      <c r="O395" s="127"/>
      <c r="P395" s="128" t="e">
        <f>VLOOKUP(N395,CisacSocietycodes!$A$2:$C$366,2,0)</f>
        <v>#N/A</v>
      </c>
      <c r="Q395" s="120"/>
      <c r="R395" s="31">
        <v>0</v>
      </c>
      <c r="S395" s="32">
        <v>0</v>
      </c>
      <c r="T395" s="32">
        <v>0</v>
      </c>
      <c r="U395" s="31" t="str">
        <f t="shared" si="81"/>
        <v>00</v>
      </c>
      <c r="V395" s="31" t="str">
        <f t="shared" si="82"/>
        <v>00</v>
      </c>
      <c r="W395" s="31" t="str">
        <f t="shared" si="83"/>
        <v>00</v>
      </c>
      <c r="X395" s="33">
        <f t="shared" si="84"/>
        <v>0</v>
      </c>
      <c r="Y395" s="31" t="str">
        <f t="shared" si="85"/>
        <v>00</v>
      </c>
      <c r="Z395" s="31" t="str">
        <f t="shared" si="86"/>
        <v>00</v>
      </c>
      <c r="AA395" s="31" t="str">
        <f t="shared" si="87"/>
        <v>00</v>
      </c>
      <c r="AB395" s="31">
        <f t="shared" si="88"/>
        <v>0</v>
      </c>
      <c r="AC395" s="129">
        <f t="shared" si="96"/>
        <v>0</v>
      </c>
      <c r="AD395" s="129">
        <f t="shared" si="89"/>
        <v>0</v>
      </c>
      <c r="AE395" s="31">
        <f t="shared" si="90"/>
        <v>0</v>
      </c>
      <c r="AF395" s="31">
        <f t="shared" si="91"/>
        <v>0</v>
      </c>
      <c r="AG395" s="31">
        <f t="shared" si="92"/>
        <v>0</v>
      </c>
      <c r="AH395" s="32" t="str">
        <f t="shared" si="93"/>
        <v>00:00:00</v>
      </c>
      <c r="AI395" s="34">
        <f t="shared" si="94"/>
        <v>0</v>
      </c>
      <c r="XFD395" s="130"/>
    </row>
    <row r="396" spans="1:35 16384:16384" s="30" customFormat="1" ht="15.75" customHeight="1" x14ac:dyDescent="0.15">
      <c r="A396" s="123"/>
      <c r="B396" s="80"/>
      <c r="C396" s="106"/>
      <c r="D396" s="124"/>
      <c r="E396" s="124"/>
      <c r="F396" s="124"/>
      <c r="G396" s="125" t="str">
        <f t="shared" si="95"/>
        <v>00:00:00</v>
      </c>
      <c r="H396" s="124"/>
      <c r="I396" s="80"/>
      <c r="J396" s="80"/>
      <c r="K396" s="109"/>
      <c r="L396" s="110"/>
      <c r="M396" s="126"/>
      <c r="N396" s="110"/>
      <c r="O396" s="127"/>
      <c r="P396" s="128" t="e">
        <f>VLOOKUP(N396,CisacSocietycodes!$A$2:$C$366,2,0)</f>
        <v>#N/A</v>
      </c>
      <c r="Q396" s="120"/>
      <c r="R396" s="31">
        <v>0</v>
      </c>
      <c r="S396" s="32">
        <v>0</v>
      </c>
      <c r="T396" s="32">
        <v>0</v>
      </c>
      <c r="U396" s="31" t="str">
        <f t="shared" si="81"/>
        <v>00</v>
      </c>
      <c r="V396" s="31" t="str">
        <f t="shared" si="82"/>
        <v>00</v>
      </c>
      <c r="W396" s="31" t="str">
        <f t="shared" si="83"/>
        <v>00</v>
      </c>
      <c r="X396" s="33">
        <f t="shared" si="84"/>
        <v>0</v>
      </c>
      <c r="Y396" s="31" t="str">
        <f t="shared" si="85"/>
        <v>00</v>
      </c>
      <c r="Z396" s="31" t="str">
        <f t="shared" si="86"/>
        <v>00</v>
      </c>
      <c r="AA396" s="31" t="str">
        <f t="shared" si="87"/>
        <v>00</v>
      </c>
      <c r="AB396" s="31">
        <f t="shared" si="88"/>
        <v>0</v>
      </c>
      <c r="AC396" s="129">
        <f t="shared" si="96"/>
        <v>0</v>
      </c>
      <c r="AD396" s="129">
        <f t="shared" si="89"/>
        <v>0</v>
      </c>
      <c r="AE396" s="31">
        <f t="shared" si="90"/>
        <v>0</v>
      </c>
      <c r="AF396" s="31">
        <f t="shared" si="91"/>
        <v>0</v>
      </c>
      <c r="AG396" s="31">
        <f t="shared" si="92"/>
        <v>0</v>
      </c>
      <c r="AH396" s="32" t="str">
        <f t="shared" si="93"/>
        <v>00:00:00</v>
      </c>
      <c r="AI396" s="34">
        <f t="shared" si="94"/>
        <v>0</v>
      </c>
      <c r="XFD396" s="130"/>
    </row>
    <row r="397" spans="1:35 16384:16384" s="30" customFormat="1" ht="15.75" customHeight="1" x14ac:dyDescent="0.15">
      <c r="A397" s="123"/>
      <c r="B397" s="80"/>
      <c r="C397" s="106"/>
      <c r="D397" s="124"/>
      <c r="E397" s="124"/>
      <c r="F397" s="124"/>
      <c r="G397" s="125" t="str">
        <f t="shared" si="95"/>
        <v>00:00:00</v>
      </c>
      <c r="H397" s="124"/>
      <c r="I397" s="80"/>
      <c r="J397" s="80"/>
      <c r="K397" s="109"/>
      <c r="L397" s="110"/>
      <c r="M397" s="126"/>
      <c r="N397" s="110"/>
      <c r="O397" s="127"/>
      <c r="P397" s="128" t="e">
        <f>VLOOKUP(N397,CisacSocietycodes!$A$2:$C$366,2,0)</f>
        <v>#N/A</v>
      </c>
      <c r="Q397" s="120"/>
      <c r="R397" s="31">
        <v>0</v>
      </c>
      <c r="S397" s="32">
        <v>0</v>
      </c>
      <c r="T397" s="32">
        <v>0</v>
      </c>
      <c r="U397" s="31" t="str">
        <f t="shared" si="81"/>
        <v>00</v>
      </c>
      <c r="V397" s="31" t="str">
        <f t="shared" si="82"/>
        <v>00</v>
      </c>
      <c r="W397" s="31" t="str">
        <f t="shared" si="83"/>
        <v>00</v>
      </c>
      <c r="X397" s="33">
        <f t="shared" si="84"/>
        <v>0</v>
      </c>
      <c r="Y397" s="31" t="str">
        <f t="shared" si="85"/>
        <v>00</v>
      </c>
      <c r="Z397" s="31" t="str">
        <f t="shared" si="86"/>
        <v>00</v>
      </c>
      <c r="AA397" s="31" t="str">
        <f t="shared" si="87"/>
        <v>00</v>
      </c>
      <c r="AB397" s="31">
        <f t="shared" si="88"/>
        <v>0</v>
      </c>
      <c r="AC397" s="129">
        <f t="shared" si="96"/>
        <v>0</v>
      </c>
      <c r="AD397" s="129">
        <f t="shared" si="89"/>
        <v>0</v>
      </c>
      <c r="AE397" s="31">
        <f t="shared" si="90"/>
        <v>0</v>
      </c>
      <c r="AF397" s="31">
        <f t="shared" si="91"/>
        <v>0</v>
      </c>
      <c r="AG397" s="31">
        <f t="shared" si="92"/>
        <v>0</v>
      </c>
      <c r="AH397" s="32" t="str">
        <f t="shared" si="93"/>
        <v>00:00:00</v>
      </c>
      <c r="AI397" s="34">
        <f t="shared" si="94"/>
        <v>0</v>
      </c>
      <c r="XFD397" s="130"/>
    </row>
    <row r="398" spans="1:35 16384:16384" s="30" customFormat="1" ht="15.75" customHeight="1" x14ac:dyDescent="0.15">
      <c r="A398" s="123"/>
      <c r="B398" s="80"/>
      <c r="C398" s="106"/>
      <c r="D398" s="124"/>
      <c r="E398" s="124"/>
      <c r="F398" s="124"/>
      <c r="G398" s="125" t="str">
        <f t="shared" si="95"/>
        <v>00:00:00</v>
      </c>
      <c r="H398" s="124"/>
      <c r="I398" s="80"/>
      <c r="J398" s="80"/>
      <c r="K398" s="109"/>
      <c r="L398" s="110"/>
      <c r="M398" s="126"/>
      <c r="N398" s="110"/>
      <c r="O398" s="127"/>
      <c r="P398" s="128" t="e">
        <f>VLOOKUP(N398,CisacSocietycodes!$A$2:$C$366,2,0)</f>
        <v>#N/A</v>
      </c>
      <c r="Q398" s="120"/>
      <c r="R398" s="31">
        <v>0</v>
      </c>
      <c r="S398" s="32">
        <v>0</v>
      </c>
      <c r="T398" s="32">
        <v>0</v>
      </c>
      <c r="U398" s="31" t="str">
        <f t="shared" si="81"/>
        <v>00</v>
      </c>
      <c r="V398" s="31" t="str">
        <f t="shared" si="82"/>
        <v>00</v>
      </c>
      <c r="W398" s="31" t="str">
        <f t="shared" si="83"/>
        <v>00</v>
      </c>
      <c r="X398" s="33">
        <f t="shared" si="84"/>
        <v>0</v>
      </c>
      <c r="Y398" s="31" t="str">
        <f t="shared" si="85"/>
        <v>00</v>
      </c>
      <c r="Z398" s="31" t="str">
        <f t="shared" si="86"/>
        <v>00</v>
      </c>
      <c r="AA398" s="31" t="str">
        <f t="shared" si="87"/>
        <v>00</v>
      </c>
      <c r="AB398" s="31">
        <f t="shared" si="88"/>
        <v>0</v>
      </c>
      <c r="AC398" s="129">
        <f t="shared" si="96"/>
        <v>0</v>
      </c>
      <c r="AD398" s="129">
        <f t="shared" si="89"/>
        <v>0</v>
      </c>
      <c r="AE398" s="31">
        <f t="shared" si="90"/>
        <v>0</v>
      </c>
      <c r="AF398" s="31">
        <f t="shared" si="91"/>
        <v>0</v>
      </c>
      <c r="AG398" s="31">
        <f t="shared" si="92"/>
        <v>0</v>
      </c>
      <c r="AH398" s="32" t="str">
        <f t="shared" si="93"/>
        <v>00:00:00</v>
      </c>
      <c r="AI398" s="34">
        <f t="shared" si="94"/>
        <v>0</v>
      </c>
      <c r="XFD398" s="130"/>
    </row>
    <row r="399" spans="1:35 16384:16384" s="30" customFormat="1" ht="15.75" customHeight="1" x14ac:dyDescent="0.15">
      <c r="A399" s="123"/>
      <c r="B399" s="80"/>
      <c r="C399" s="106"/>
      <c r="D399" s="124"/>
      <c r="E399" s="124"/>
      <c r="F399" s="124"/>
      <c r="G399" s="125" t="str">
        <f t="shared" si="95"/>
        <v>00:00:00</v>
      </c>
      <c r="H399" s="124"/>
      <c r="I399" s="80"/>
      <c r="J399" s="80"/>
      <c r="K399" s="109"/>
      <c r="L399" s="110"/>
      <c r="M399" s="126"/>
      <c r="N399" s="110"/>
      <c r="O399" s="127"/>
      <c r="P399" s="128" t="e">
        <f>VLOOKUP(N399,CisacSocietycodes!$A$2:$C$366,2,0)</f>
        <v>#N/A</v>
      </c>
      <c r="Q399" s="120"/>
      <c r="R399" s="31">
        <v>0</v>
      </c>
      <c r="S399" s="32">
        <v>0</v>
      </c>
      <c r="T399" s="32">
        <v>0</v>
      </c>
      <c r="U399" s="31" t="str">
        <f t="shared" si="81"/>
        <v>00</v>
      </c>
      <c r="V399" s="31" t="str">
        <f t="shared" si="82"/>
        <v>00</v>
      </c>
      <c r="W399" s="31" t="str">
        <f t="shared" si="83"/>
        <v>00</v>
      </c>
      <c r="X399" s="33">
        <f t="shared" si="84"/>
        <v>0</v>
      </c>
      <c r="Y399" s="31" t="str">
        <f t="shared" si="85"/>
        <v>00</v>
      </c>
      <c r="Z399" s="31" t="str">
        <f t="shared" si="86"/>
        <v>00</v>
      </c>
      <c r="AA399" s="31" t="str">
        <f t="shared" si="87"/>
        <v>00</v>
      </c>
      <c r="AB399" s="31">
        <f t="shared" si="88"/>
        <v>0</v>
      </c>
      <c r="AC399" s="129">
        <f t="shared" si="96"/>
        <v>0</v>
      </c>
      <c r="AD399" s="129">
        <f t="shared" si="89"/>
        <v>0</v>
      </c>
      <c r="AE399" s="31">
        <f t="shared" si="90"/>
        <v>0</v>
      </c>
      <c r="AF399" s="31">
        <f t="shared" si="91"/>
        <v>0</v>
      </c>
      <c r="AG399" s="31">
        <f t="shared" si="92"/>
        <v>0</v>
      </c>
      <c r="AH399" s="32" t="str">
        <f t="shared" si="93"/>
        <v>00:00:00</v>
      </c>
      <c r="AI399" s="34">
        <f t="shared" si="94"/>
        <v>0</v>
      </c>
      <c r="XFD399" s="130"/>
    </row>
    <row r="400" spans="1:35 16384:16384" s="30" customFormat="1" ht="15.75" customHeight="1" x14ac:dyDescent="0.15">
      <c r="A400" s="123"/>
      <c r="B400" s="80"/>
      <c r="C400" s="106"/>
      <c r="D400" s="124"/>
      <c r="E400" s="124"/>
      <c r="F400" s="124"/>
      <c r="G400" s="125" t="str">
        <f t="shared" si="95"/>
        <v>00:00:00</v>
      </c>
      <c r="H400" s="124"/>
      <c r="I400" s="80"/>
      <c r="J400" s="80"/>
      <c r="K400" s="109"/>
      <c r="L400" s="110"/>
      <c r="M400" s="126"/>
      <c r="N400" s="110"/>
      <c r="O400" s="127"/>
      <c r="P400" s="128" t="e">
        <f>VLOOKUP(N400,CisacSocietycodes!$A$2:$C$366,2,0)</f>
        <v>#N/A</v>
      </c>
      <c r="Q400" s="120"/>
      <c r="R400" s="31">
        <v>0</v>
      </c>
      <c r="S400" s="32">
        <v>0</v>
      </c>
      <c r="T400" s="32">
        <v>0</v>
      </c>
      <c r="U400" s="31" t="str">
        <f t="shared" si="81"/>
        <v>00</v>
      </c>
      <c r="V400" s="31" t="str">
        <f t="shared" si="82"/>
        <v>00</v>
      </c>
      <c r="W400" s="31" t="str">
        <f t="shared" si="83"/>
        <v>00</v>
      </c>
      <c r="X400" s="33">
        <f t="shared" si="84"/>
        <v>0</v>
      </c>
      <c r="Y400" s="31" t="str">
        <f t="shared" si="85"/>
        <v>00</v>
      </c>
      <c r="Z400" s="31" t="str">
        <f t="shared" si="86"/>
        <v>00</v>
      </c>
      <c r="AA400" s="31" t="str">
        <f t="shared" si="87"/>
        <v>00</v>
      </c>
      <c r="AB400" s="31">
        <f t="shared" si="88"/>
        <v>0</v>
      </c>
      <c r="AC400" s="129">
        <f t="shared" si="96"/>
        <v>0</v>
      </c>
      <c r="AD400" s="129">
        <f t="shared" si="89"/>
        <v>0</v>
      </c>
      <c r="AE400" s="31">
        <f t="shared" si="90"/>
        <v>0</v>
      </c>
      <c r="AF400" s="31">
        <f t="shared" si="91"/>
        <v>0</v>
      </c>
      <c r="AG400" s="31">
        <f t="shared" si="92"/>
        <v>0</v>
      </c>
      <c r="AH400" s="32" t="str">
        <f t="shared" si="93"/>
        <v>00:00:00</v>
      </c>
      <c r="AI400" s="34">
        <f t="shared" si="94"/>
        <v>0</v>
      </c>
      <c r="XFD400" s="130"/>
    </row>
    <row r="401" spans="1:35 16384:16384" s="30" customFormat="1" ht="15.75" customHeight="1" x14ac:dyDescent="0.15">
      <c r="A401" s="123"/>
      <c r="B401" s="80"/>
      <c r="C401" s="106"/>
      <c r="D401" s="124"/>
      <c r="E401" s="124"/>
      <c r="F401" s="124"/>
      <c r="G401" s="125" t="str">
        <f t="shared" si="95"/>
        <v>00:00:00</v>
      </c>
      <c r="H401" s="124"/>
      <c r="I401" s="80"/>
      <c r="J401" s="80"/>
      <c r="K401" s="109"/>
      <c r="L401" s="110"/>
      <c r="M401" s="126"/>
      <c r="N401" s="110"/>
      <c r="O401" s="127"/>
      <c r="P401" s="128" t="e">
        <f>VLOOKUP(N401,CisacSocietycodes!$A$2:$C$366,2,0)</f>
        <v>#N/A</v>
      </c>
      <c r="Q401" s="120"/>
      <c r="R401" s="31">
        <v>0</v>
      </c>
      <c r="S401" s="32">
        <v>0</v>
      </c>
      <c r="T401" s="32">
        <v>0</v>
      </c>
      <c r="U401" s="31" t="str">
        <f t="shared" si="81"/>
        <v>00</v>
      </c>
      <c r="V401" s="31" t="str">
        <f t="shared" si="82"/>
        <v>00</v>
      </c>
      <c r="W401" s="31" t="str">
        <f t="shared" si="83"/>
        <v>00</v>
      </c>
      <c r="X401" s="33">
        <f t="shared" si="84"/>
        <v>0</v>
      </c>
      <c r="Y401" s="31" t="str">
        <f t="shared" si="85"/>
        <v>00</v>
      </c>
      <c r="Z401" s="31" t="str">
        <f t="shared" si="86"/>
        <v>00</v>
      </c>
      <c r="AA401" s="31" t="str">
        <f t="shared" si="87"/>
        <v>00</v>
      </c>
      <c r="AB401" s="31">
        <f t="shared" si="88"/>
        <v>0</v>
      </c>
      <c r="AC401" s="129">
        <f t="shared" si="96"/>
        <v>0</v>
      </c>
      <c r="AD401" s="129">
        <f t="shared" si="89"/>
        <v>0</v>
      </c>
      <c r="AE401" s="31">
        <f t="shared" si="90"/>
        <v>0</v>
      </c>
      <c r="AF401" s="31">
        <f t="shared" si="91"/>
        <v>0</v>
      </c>
      <c r="AG401" s="31">
        <f t="shared" si="92"/>
        <v>0</v>
      </c>
      <c r="AH401" s="32" t="str">
        <f t="shared" si="93"/>
        <v>00:00:00</v>
      </c>
      <c r="AI401" s="34">
        <f t="shared" si="94"/>
        <v>0</v>
      </c>
      <c r="XFD401" s="130"/>
    </row>
    <row r="402" spans="1:35 16384:16384" s="30" customFormat="1" ht="15.75" customHeight="1" x14ac:dyDescent="0.15">
      <c r="A402" s="123"/>
      <c r="B402" s="80"/>
      <c r="C402" s="106"/>
      <c r="D402" s="124"/>
      <c r="E402" s="124"/>
      <c r="F402" s="124"/>
      <c r="G402" s="125" t="str">
        <f t="shared" si="95"/>
        <v>00:00:00</v>
      </c>
      <c r="H402" s="124"/>
      <c r="I402" s="80"/>
      <c r="J402" s="80"/>
      <c r="K402" s="109"/>
      <c r="L402" s="110"/>
      <c r="M402" s="126"/>
      <c r="N402" s="110"/>
      <c r="O402" s="127"/>
      <c r="P402" s="128" t="e">
        <f>VLOOKUP(N402,CisacSocietycodes!$A$2:$C$366,2,0)</f>
        <v>#N/A</v>
      </c>
      <c r="Q402" s="120"/>
      <c r="R402" s="31">
        <v>0</v>
      </c>
      <c r="S402" s="32">
        <v>0</v>
      </c>
      <c r="T402" s="32">
        <v>0</v>
      </c>
      <c r="U402" s="31" t="str">
        <f t="shared" si="81"/>
        <v>00</v>
      </c>
      <c r="V402" s="31" t="str">
        <f t="shared" si="82"/>
        <v>00</v>
      </c>
      <c r="W402" s="31" t="str">
        <f t="shared" si="83"/>
        <v>00</v>
      </c>
      <c r="X402" s="33">
        <f t="shared" si="84"/>
        <v>0</v>
      </c>
      <c r="Y402" s="31" t="str">
        <f t="shared" si="85"/>
        <v>00</v>
      </c>
      <c r="Z402" s="31" t="str">
        <f t="shared" si="86"/>
        <v>00</v>
      </c>
      <c r="AA402" s="31" t="str">
        <f t="shared" si="87"/>
        <v>00</v>
      </c>
      <c r="AB402" s="31">
        <f t="shared" si="88"/>
        <v>0</v>
      </c>
      <c r="AC402" s="129">
        <f t="shared" si="96"/>
        <v>0</v>
      </c>
      <c r="AD402" s="129">
        <f t="shared" si="89"/>
        <v>0</v>
      </c>
      <c r="AE402" s="31">
        <f t="shared" si="90"/>
        <v>0</v>
      </c>
      <c r="AF402" s="31">
        <f t="shared" si="91"/>
        <v>0</v>
      </c>
      <c r="AG402" s="31">
        <f t="shared" si="92"/>
        <v>0</v>
      </c>
      <c r="AH402" s="32" t="str">
        <f t="shared" si="93"/>
        <v>00:00:00</v>
      </c>
      <c r="AI402" s="34">
        <f t="shared" si="94"/>
        <v>0</v>
      </c>
      <c r="XFD402" s="130"/>
    </row>
    <row r="403" spans="1:35 16384:16384" s="30" customFormat="1" ht="15.75" customHeight="1" x14ac:dyDescent="0.15">
      <c r="A403" s="123"/>
      <c r="B403" s="80"/>
      <c r="C403" s="106"/>
      <c r="D403" s="124"/>
      <c r="E403" s="124"/>
      <c r="F403" s="124"/>
      <c r="G403" s="125" t="str">
        <f t="shared" si="95"/>
        <v>00:00:00</v>
      </c>
      <c r="H403" s="124"/>
      <c r="I403" s="80"/>
      <c r="J403" s="80"/>
      <c r="K403" s="109"/>
      <c r="L403" s="110"/>
      <c r="M403" s="126"/>
      <c r="N403" s="110"/>
      <c r="O403" s="127"/>
      <c r="P403" s="128" t="e">
        <f>VLOOKUP(N403,CisacSocietycodes!$A$2:$C$366,2,0)</f>
        <v>#N/A</v>
      </c>
      <c r="Q403" s="120"/>
      <c r="R403" s="31">
        <v>0</v>
      </c>
      <c r="S403" s="32">
        <v>0</v>
      </c>
      <c r="T403" s="32">
        <v>0</v>
      </c>
      <c r="U403" s="31" t="str">
        <f t="shared" si="81"/>
        <v>00</v>
      </c>
      <c r="V403" s="31" t="str">
        <f t="shared" si="82"/>
        <v>00</v>
      </c>
      <c r="W403" s="31" t="str">
        <f t="shared" si="83"/>
        <v>00</v>
      </c>
      <c r="X403" s="33">
        <f t="shared" si="84"/>
        <v>0</v>
      </c>
      <c r="Y403" s="31" t="str">
        <f t="shared" si="85"/>
        <v>00</v>
      </c>
      <c r="Z403" s="31" t="str">
        <f t="shared" si="86"/>
        <v>00</v>
      </c>
      <c r="AA403" s="31" t="str">
        <f t="shared" si="87"/>
        <v>00</v>
      </c>
      <c r="AB403" s="31">
        <f t="shared" si="88"/>
        <v>0</v>
      </c>
      <c r="AC403" s="129">
        <f t="shared" si="96"/>
        <v>0</v>
      </c>
      <c r="AD403" s="129">
        <f t="shared" si="89"/>
        <v>0</v>
      </c>
      <c r="AE403" s="31">
        <f t="shared" si="90"/>
        <v>0</v>
      </c>
      <c r="AF403" s="31">
        <f t="shared" si="91"/>
        <v>0</v>
      </c>
      <c r="AG403" s="31">
        <f t="shared" si="92"/>
        <v>0</v>
      </c>
      <c r="AH403" s="32" t="str">
        <f t="shared" si="93"/>
        <v>00:00:00</v>
      </c>
      <c r="AI403" s="34">
        <f t="shared" si="94"/>
        <v>0</v>
      </c>
      <c r="XFD403" s="130"/>
    </row>
    <row r="404" spans="1:35 16384:16384" s="30" customFormat="1" ht="15.75" customHeight="1" x14ac:dyDescent="0.15">
      <c r="A404" s="123"/>
      <c r="B404" s="80"/>
      <c r="C404" s="106"/>
      <c r="D404" s="124"/>
      <c r="E404" s="124"/>
      <c r="F404" s="124"/>
      <c r="G404" s="125" t="str">
        <f t="shared" si="95"/>
        <v>00:00:00</v>
      </c>
      <c r="H404" s="124"/>
      <c r="I404" s="80"/>
      <c r="J404" s="80"/>
      <c r="K404" s="109"/>
      <c r="L404" s="110"/>
      <c r="M404" s="126"/>
      <c r="N404" s="110"/>
      <c r="O404" s="127"/>
      <c r="P404" s="128" t="e">
        <f>VLOOKUP(N404,CisacSocietycodes!$A$2:$C$366,2,0)</f>
        <v>#N/A</v>
      </c>
      <c r="Q404" s="120"/>
      <c r="R404" s="31">
        <v>0</v>
      </c>
      <c r="S404" s="32">
        <v>0</v>
      </c>
      <c r="T404" s="32">
        <v>0</v>
      </c>
      <c r="U404" s="31" t="str">
        <f t="shared" si="81"/>
        <v>00</v>
      </c>
      <c r="V404" s="31" t="str">
        <f t="shared" si="82"/>
        <v>00</v>
      </c>
      <c r="W404" s="31" t="str">
        <f t="shared" si="83"/>
        <v>00</v>
      </c>
      <c r="X404" s="33">
        <f t="shared" si="84"/>
        <v>0</v>
      </c>
      <c r="Y404" s="31" t="str">
        <f t="shared" si="85"/>
        <v>00</v>
      </c>
      <c r="Z404" s="31" t="str">
        <f t="shared" si="86"/>
        <v>00</v>
      </c>
      <c r="AA404" s="31" t="str">
        <f t="shared" si="87"/>
        <v>00</v>
      </c>
      <c r="AB404" s="31">
        <f t="shared" si="88"/>
        <v>0</v>
      </c>
      <c r="AC404" s="129">
        <f t="shared" si="96"/>
        <v>0</v>
      </c>
      <c r="AD404" s="129">
        <f t="shared" si="89"/>
        <v>0</v>
      </c>
      <c r="AE404" s="31">
        <f t="shared" si="90"/>
        <v>0</v>
      </c>
      <c r="AF404" s="31">
        <f t="shared" si="91"/>
        <v>0</v>
      </c>
      <c r="AG404" s="31">
        <f t="shared" si="92"/>
        <v>0</v>
      </c>
      <c r="AH404" s="32" t="str">
        <f t="shared" si="93"/>
        <v>00:00:00</v>
      </c>
      <c r="AI404" s="34">
        <f t="shared" si="94"/>
        <v>0</v>
      </c>
      <c r="XFD404" s="130"/>
    </row>
    <row r="405" spans="1:35 16384:16384" s="30" customFormat="1" ht="15.75" customHeight="1" x14ac:dyDescent="0.15">
      <c r="A405" s="123"/>
      <c r="B405" s="80"/>
      <c r="C405" s="106"/>
      <c r="D405" s="124"/>
      <c r="E405" s="124"/>
      <c r="F405" s="124"/>
      <c r="G405" s="125" t="str">
        <f t="shared" si="95"/>
        <v>00:00:00</v>
      </c>
      <c r="H405" s="124"/>
      <c r="I405" s="80"/>
      <c r="J405" s="80"/>
      <c r="K405" s="109"/>
      <c r="L405" s="110"/>
      <c r="M405" s="126"/>
      <c r="N405" s="110"/>
      <c r="O405" s="127"/>
      <c r="P405" s="128" t="e">
        <f>VLOOKUP(N405,CisacSocietycodes!$A$2:$C$366,2,0)</f>
        <v>#N/A</v>
      </c>
      <c r="Q405" s="120"/>
      <c r="R405" s="31">
        <v>0</v>
      </c>
      <c r="S405" s="32">
        <v>0</v>
      </c>
      <c r="T405" s="32">
        <v>0</v>
      </c>
      <c r="U405" s="31" t="str">
        <f t="shared" si="81"/>
        <v>00</v>
      </c>
      <c r="V405" s="31" t="str">
        <f t="shared" si="82"/>
        <v>00</v>
      </c>
      <c r="W405" s="31" t="str">
        <f t="shared" si="83"/>
        <v>00</v>
      </c>
      <c r="X405" s="33">
        <f t="shared" si="84"/>
        <v>0</v>
      </c>
      <c r="Y405" s="31" t="str">
        <f t="shared" si="85"/>
        <v>00</v>
      </c>
      <c r="Z405" s="31" t="str">
        <f t="shared" si="86"/>
        <v>00</v>
      </c>
      <c r="AA405" s="31" t="str">
        <f t="shared" si="87"/>
        <v>00</v>
      </c>
      <c r="AB405" s="31">
        <f t="shared" si="88"/>
        <v>0</v>
      </c>
      <c r="AC405" s="129">
        <f t="shared" si="96"/>
        <v>0</v>
      </c>
      <c r="AD405" s="129">
        <f t="shared" si="89"/>
        <v>0</v>
      </c>
      <c r="AE405" s="31">
        <f t="shared" si="90"/>
        <v>0</v>
      </c>
      <c r="AF405" s="31">
        <f t="shared" si="91"/>
        <v>0</v>
      </c>
      <c r="AG405" s="31">
        <f t="shared" si="92"/>
        <v>0</v>
      </c>
      <c r="AH405" s="32" t="str">
        <f t="shared" si="93"/>
        <v>00:00:00</v>
      </c>
      <c r="AI405" s="34">
        <f t="shared" si="94"/>
        <v>0</v>
      </c>
      <c r="XFD405" s="130"/>
    </row>
    <row r="406" spans="1:35 16384:16384" s="30" customFormat="1" ht="15.75" customHeight="1" x14ac:dyDescent="0.15">
      <c r="A406" s="123"/>
      <c r="B406" s="80"/>
      <c r="C406" s="106"/>
      <c r="D406" s="124"/>
      <c r="E406" s="124"/>
      <c r="F406" s="124"/>
      <c r="G406" s="125" t="str">
        <f t="shared" si="95"/>
        <v>00:00:00</v>
      </c>
      <c r="H406" s="124"/>
      <c r="I406" s="80"/>
      <c r="J406" s="80"/>
      <c r="K406" s="109"/>
      <c r="L406" s="110"/>
      <c r="M406" s="126"/>
      <c r="N406" s="110"/>
      <c r="O406" s="127"/>
      <c r="P406" s="128" t="e">
        <f>VLOOKUP(N406,CisacSocietycodes!$A$2:$C$366,2,0)</f>
        <v>#N/A</v>
      </c>
      <c r="Q406" s="120"/>
      <c r="R406" s="31">
        <v>0</v>
      </c>
      <c r="S406" s="32">
        <v>0</v>
      </c>
      <c r="T406" s="32">
        <v>0</v>
      </c>
      <c r="U406" s="31" t="str">
        <f t="shared" ref="U406:U469" si="97" xml:space="preserve"> LEFT((TEXT(AC406, "000000")), 2)</f>
        <v>00</v>
      </c>
      <c r="V406" s="31" t="str">
        <f t="shared" ref="V406:V469" si="98" xml:space="preserve"> RIGHT(LEFT((TEXT(AC406, "000000")), 4), 2)</f>
        <v>00</v>
      </c>
      <c r="W406" s="31" t="str">
        <f t="shared" ref="W406:W469" si="99" xml:space="preserve"> TEXT((ROUND(RIGHT((TEXT(AC406, "000000")), 2), 2)), "00")</f>
        <v>00</v>
      </c>
      <c r="X406" s="33">
        <f t="shared" ref="X406:X469" si="100">((Y406 * 3600) + (Z406 * 60 )+( AA406 )) - ((U406 * 3600) + (V406 * 60 )+( W406 ))</f>
        <v>0</v>
      </c>
      <c r="Y406" s="31" t="str">
        <f t="shared" ref="Y406:Y469" si="101" xml:space="preserve"> LEFT((TEXT(AD406, "000000")), 2)</f>
        <v>00</v>
      </c>
      <c r="Z406" s="31" t="str">
        <f t="shared" ref="Z406:Z469" si="102" xml:space="preserve"> RIGHT(LEFT((TEXT(AD406, "000000")), 4), 2)</f>
        <v>00</v>
      </c>
      <c r="AA406" s="31" t="str">
        <f t="shared" ref="AA406:AA469" si="103" xml:space="preserve"> TEXT((ROUND(RIGHT((TEXT(AD406, "000000")), 2), 2)), "00")</f>
        <v>00</v>
      </c>
      <c r="AB406" s="31">
        <f t="shared" ref="AB406:AB469" si="104">(Y406 * 3600) + (Z406 * 60 )+( AA406 )</f>
        <v>0</v>
      </c>
      <c r="AC406" s="129">
        <f t="shared" si="96"/>
        <v>0</v>
      </c>
      <c r="AD406" s="129">
        <f t="shared" ref="AD406:AD469" si="105">IF(F406&lt;&gt;"",F406,E406)</f>
        <v>0</v>
      </c>
      <c r="AE406" s="31">
        <f t="shared" ref="AE406:AE469" si="106" xml:space="preserve"> ROUNDDOWN((X406/ 3600), 0)</f>
        <v>0</v>
      </c>
      <c r="AF406" s="31">
        <f t="shared" ref="AF406:AF469" si="107">ROUNDDOWN((((X406 / 3600) - AE406) * 60), 0)</f>
        <v>0</v>
      </c>
      <c r="AG406" s="31">
        <f t="shared" ref="AG406:AG469" si="108" xml:space="preserve"> ((X406) / 60) - (TEXT(ROUNDDOWN((X406 / 60), 0), "00"))</f>
        <v>0</v>
      </c>
      <c r="AH406" s="32" t="str">
        <f t="shared" ref="AH406:AH469" si="109" xml:space="preserve"> (TEXT(AE406, "00")) &amp; ":" &amp;  (TEXT(AF406, "00")) &amp; ":" &amp;  (TEXT((AG406) * 60, "00"))</f>
        <v>00:00:00</v>
      </c>
      <c r="AI406" s="34">
        <f t="shared" ref="AI406:AI469" si="110">X406</f>
        <v>0</v>
      </c>
      <c r="XFD406" s="130"/>
    </row>
    <row r="407" spans="1:35 16384:16384" s="30" customFormat="1" ht="15.75" customHeight="1" x14ac:dyDescent="0.15">
      <c r="A407" s="123"/>
      <c r="B407" s="80"/>
      <c r="C407" s="106"/>
      <c r="D407" s="124"/>
      <c r="E407" s="124"/>
      <c r="F407" s="124"/>
      <c r="G407" s="125" t="str">
        <f t="shared" ref="G407:G470" si="111">IF(X407&lt;&gt;"",AH407,0)</f>
        <v>00:00:00</v>
      </c>
      <c r="H407" s="124"/>
      <c r="I407" s="80"/>
      <c r="J407" s="80"/>
      <c r="K407" s="109"/>
      <c r="L407" s="110"/>
      <c r="M407" s="126"/>
      <c r="N407" s="110"/>
      <c r="O407" s="127"/>
      <c r="P407" s="128" t="e">
        <f>VLOOKUP(N407,CisacSocietycodes!$A$2:$C$366,2,0)</f>
        <v>#N/A</v>
      </c>
      <c r="Q407" s="120"/>
      <c r="R407" s="31">
        <v>0</v>
      </c>
      <c r="S407" s="32">
        <v>0</v>
      </c>
      <c r="T407" s="32">
        <v>0</v>
      </c>
      <c r="U407" s="31" t="str">
        <f t="shared" si="97"/>
        <v>00</v>
      </c>
      <c r="V407" s="31" t="str">
        <f t="shared" si="98"/>
        <v>00</v>
      </c>
      <c r="W407" s="31" t="str">
        <f t="shared" si="99"/>
        <v>00</v>
      </c>
      <c r="X407" s="33">
        <f t="shared" si="100"/>
        <v>0</v>
      </c>
      <c r="Y407" s="31" t="str">
        <f t="shared" si="101"/>
        <v>00</v>
      </c>
      <c r="Z407" s="31" t="str">
        <f t="shared" si="102"/>
        <v>00</v>
      </c>
      <c r="AA407" s="31" t="str">
        <f t="shared" si="103"/>
        <v>00</v>
      </c>
      <c r="AB407" s="31">
        <f t="shared" si="104"/>
        <v>0</v>
      </c>
      <c r="AC407" s="129">
        <f t="shared" ref="AC407:AC470" si="112">IF(F407&lt;&gt;"",0,D407)</f>
        <v>0</v>
      </c>
      <c r="AD407" s="129">
        <f t="shared" si="105"/>
        <v>0</v>
      </c>
      <c r="AE407" s="31">
        <f t="shared" si="106"/>
        <v>0</v>
      </c>
      <c r="AF407" s="31">
        <f t="shared" si="107"/>
        <v>0</v>
      </c>
      <c r="AG407" s="31">
        <f t="shared" si="108"/>
        <v>0</v>
      </c>
      <c r="AH407" s="32" t="str">
        <f t="shared" si="109"/>
        <v>00:00:00</v>
      </c>
      <c r="AI407" s="34">
        <f t="shared" si="110"/>
        <v>0</v>
      </c>
      <c r="XFD407" s="130"/>
    </row>
    <row r="408" spans="1:35 16384:16384" s="30" customFormat="1" ht="15.75" customHeight="1" x14ac:dyDescent="0.15">
      <c r="A408" s="123"/>
      <c r="B408" s="80"/>
      <c r="C408" s="106"/>
      <c r="D408" s="124"/>
      <c r="E408" s="124"/>
      <c r="F408" s="124"/>
      <c r="G408" s="125" t="str">
        <f t="shared" si="111"/>
        <v>00:00:00</v>
      </c>
      <c r="H408" s="124"/>
      <c r="I408" s="80"/>
      <c r="J408" s="80"/>
      <c r="K408" s="109"/>
      <c r="L408" s="110"/>
      <c r="M408" s="126"/>
      <c r="N408" s="110"/>
      <c r="O408" s="127"/>
      <c r="P408" s="128" t="e">
        <f>VLOOKUP(N408,CisacSocietycodes!$A$2:$C$366,2,0)</f>
        <v>#N/A</v>
      </c>
      <c r="Q408" s="120"/>
      <c r="R408" s="31">
        <v>0</v>
      </c>
      <c r="S408" s="32">
        <v>0</v>
      </c>
      <c r="T408" s="32">
        <v>0</v>
      </c>
      <c r="U408" s="31" t="str">
        <f t="shared" si="97"/>
        <v>00</v>
      </c>
      <c r="V408" s="31" t="str">
        <f t="shared" si="98"/>
        <v>00</v>
      </c>
      <c r="W408" s="31" t="str">
        <f t="shared" si="99"/>
        <v>00</v>
      </c>
      <c r="X408" s="33">
        <f t="shared" si="100"/>
        <v>0</v>
      </c>
      <c r="Y408" s="31" t="str">
        <f t="shared" si="101"/>
        <v>00</v>
      </c>
      <c r="Z408" s="31" t="str">
        <f t="shared" si="102"/>
        <v>00</v>
      </c>
      <c r="AA408" s="31" t="str">
        <f t="shared" si="103"/>
        <v>00</v>
      </c>
      <c r="AB408" s="31">
        <f t="shared" si="104"/>
        <v>0</v>
      </c>
      <c r="AC408" s="129">
        <f t="shared" si="112"/>
        <v>0</v>
      </c>
      <c r="AD408" s="129">
        <f t="shared" si="105"/>
        <v>0</v>
      </c>
      <c r="AE408" s="31">
        <f t="shared" si="106"/>
        <v>0</v>
      </c>
      <c r="AF408" s="31">
        <f t="shared" si="107"/>
        <v>0</v>
      </c>
      <c r="AG408" s="31">
        <f t="shared" si="108"/>
        <v>0</v>
      </c>
      <c r="AH408" s="32" t="str">
        <f t="shared" si="109"/>
        <v>00:00:00</v>
      </c>
      <c r="AI408" s="34">
        <f t="shared" si="110"/>
        <v>0</v>
      </c>
      <c r="XFD408" s="130"/>
    </row>
    <row r="409" spans="1:35 16384:16384" s="30" customFormat="1" ht="15.75" customHeight="1" x14ac:dyDescent="0.15">
      <c r="A409" s="123"/>
      <c r="B409" s="80"/>
      <c r="C409" s="106"/>
      <c r="D409" s="124"/>
      <c r="E409" s="124"/>
      <c r="F409" s="124"/>
      <c r="G409" s="125" t="str">
        <f t="shared" si="111"/>
        <v>00:00:00</v>
      </c>
      <c r="H409" s="124"/>
      <c r="I409" s="80"/>
      <c r="J409" s="80"/>
      <c r="K409" s="109"/>
      <c r="L409" s="110"/>
      <c r="M409" s="126"/>
      <c r="N409" s="110"/>
      <c r="O409" s="127"/>
      <c r="P409" s="128" t="e">
        <f>VLOOKUP(N409,CisacSocietycodes!$A$2:$C$366,2,0)</f>
        <v>#N/A</v>
      </c>
      <c r="Q409" s="120"/>
      <c r="R409" s="31">
        <v>0</v>
      </c>
      <c r="S409" s="32">
        <v>0</v>
      </c>
      <c r="T409" s="32">
        <v>0</v>
      </c>
      <c r="U409" s="31" t="str">
        <f t="shared" si="97"/>
        <v>00</v>
      </c>
      <c r="V409" s="31" t="str">
        <f t="shared" si="98"/>
        <v>00</v>
      </c>
      <c r="W409" s="31" t="str">
        <f t="shared" si="99"/>
        <v>00</v>
      </c>
      <c r="X409" s="33">
        <f t="shared" si="100"/>
        <v>0</v>
      </c>
      <c r="Y409" s="31" t="str">
        <f t="shared" si="101"/>
        <v>00</v>
      </c>
      <c r="Z409" s="31" t="str">
        <f t="shared" si="102"/>
        <v>00</v>
      </c>
      <c r="AA409" s="31" t="str">
        <f t="shared" si="103"/>
        <v>00</v>
      </c>
      <c r="AB409" s="31">
        <f t="shared" si="104"/>
        <v>0</v>
      </c>
      <c r="AC409" s="129">
        <f t="shared" si="112"/>
        <v>0</v>
      </c>
      <c r="AD409" s="129">
        <f t="shared" si="105"/>
        <v>0</v>
      </c>
      <c r="AE409" s="31">
        <f t="shared" si="106"/>
        <v>0</v>
      </c>
      <c r="AF409" s="31">
        <f t="shared" si="107"/>
        <v>0</v>
      </c>
      <c r="AG409" s="31">
        <f t="shared" si="108"/>
        <v>0</v>
      </c>
      <c r="AH409" s="32" t="str">
        <f t="shared" si="109"/>
        <v>00:00:00</v>
      </c>
      <c r="AI409" s="34">
        <f t="shared" si="110"/>
        <v>0</v>
      </c>
      <c r="XFD409" s="130"/>
    </row>
    <row r="410" spans="1:35 16384:16384" s="30" customFormat="1" ht="15.75" customHeight="1" x14ac:dyDescent="0.15">
      <c r="A410" s="123"/>
      <c r="B410" s="80"/>
      <c r="C410" s="106"/>
      <c r="D410" s="124"/>
      <c r="E410" s="124"/>
      <c r="F410" s="124"/>
      <c r="G410" s="125" t="str">
        <f t="shared" si="111"/>
        <v>00:00:00</v>
      </c>
      <c r="H410" s="124"/>
      <c r="I410" s="80"/>
      <c r="J410" s="80"/>
      <c r="K410" s="109"/>
      <c r="L410" s="110"/>
      <c r="M410" s="126"/>
      <c r="N410" s="110"/>
      <c r="O410" s="127"/>
      <c r="P410" s="128" t="e">
        <f>VLOOKUP(N410,CisacSocietycodes!$A$2:$C$366,2,0)</f>
        <v>#N/A</v>
      </c>
      <c r="Q410" s="120"/>
      <c r="R410" s="31">
        <v>0</v>
      </c>
      <c r="S410" s="32">
        <v>0</v>
      </c>
      <c r="T410" s="32">
        <v>0</v>
      </c>
      <c r="U410" s="31" t="str">
        <f t="shared" si="97"/>
        <v>00</v>
      </c>
      <c r="V410" s="31" t="str">
        <f t="shared" si="98"/>
        <v>00</v>
      </c>
      <c r="W410" s="31" t="str">
        <f t="shared" si="99"/>
        <v>00</v>
      </c>
      <c r="X410" s="33">
        <f t="shared" si="100"/>
        <v>0</v>
      </c>
      <c r="Y410" s="31" t="str">
        <f t="shared" si="101"/>
        <v>00</v>
      </c>
      <c r="Z410" s="31" t="str">
        <f t="shared" si="102"/>
        <v>00</v>
      </c>
      <c r="AA410" s="31" t="str">
        <f t="shared" si="103"/>
        <v>00</v>
      </c>
      <c r="AB410" s="31">
        <f t="shared" si="104"/>
        <v>0</v>
      </c>
      <c r="AC410" s="129">
        <f t="shared" si="112"/>
        <v>0</v>
      </c>
      <c r="AD410" s="129">
        <f t="shared" si="105"/>
        <v>0</v>
      </c>
      <c r="AE410" s="31">
        <f t="shared" si="106"/>
        <v>0</v>
      </c>
      <c r="AF410" s="31">
        <f t="shared" si="107"/>
        <v>0</v>
      </c>
      <c r="AG410" s="31">
        <f t="shared" si="108"/>
        <v>0</v>
      </c>
      <c r="AH410" s="32" t="str">
        <f t="shared" si="109"/>
        <v>00:00:00</v>
      </c>
      <c r="AI410" s="34">
        <f t="shared" si="110"/>
        <v>0</v>
      </c>
      <c r="XFD410" s="130"/>
    </row>
    <row r="411" spans="1:35 16384:16384" s="30" customFormat="1" ht="15.75" customHeight="1" x14ac:dyDescent="0.15">
      <c r="A411" s="123"/>
      <c r="B411" s="80"/>
      <c r="C411" s="106"/>
      <c r="D411" s="124"/>
      <c r="E411" s="124"/>
      <c r="F411" s="124"/>
      <c r="G411" s="125" t="str">
        <f t="shared" si="111"/>
        <v>00:00:00</v>
      </c>
      <c r="H411" s="124"/>
      <c r="I411" s="80"/>
      <c r="J411" s="80"/>
      <c r="K411" s="109"/>
      <c r="L411" s="110"/>
      <c r="M411" s="126"/>
      <c r="N411" s="110"/>
      <c r="O411" s="127"/>
      <c r="P411" s="128" t="e">
        <f>VLOOKUP(N411,CisacSocietycodes!$A$2:$C$366,2,0)</f>
        <v>#N/A</v>
      </c>
      <c r="Q411" s="120"/>
      <c r="R411" s="31">
        <v>0</v>
      </c>
      <c r="S411" s="32">
        <v>0</v>
      </c>
      <c r="T411" s="32">
        <v>0</v>
      </c>
      <c r="U411" s="31" t="str">
        <f t="shared" si="97"/>
        <v>00</v>
      </c>
      <c r="V411" s="31" t="str">
        <f t="shared" si="98"/>
        <v>00</v>
      </c>
      <c r="W411" s="31" t="str">
        <f t="shared" si="99"/>
        <v>00</v>
      </c>
      <c r="X411" s="33">
        <f t="shared" si="100"/>
        <v>0</v>
      </c>
      <c r="Y411" s="31" t="str">
        <f t="shared" si="101"/>
        <v>00</v>
      </c>
      <c r="Z411" s="31" t="str">
        <f t="shared" si="102"/>
        <v>00</v>
      </c>
      <c r="AA411" s="31" t="str">
        <f t="shared" si="103"/>
        <v>00</v>
      </c>
      <c r="AB411" s="31">
        <f t="shared" si="104"/>
        <v>0</v>
      </c>
      <c r="AC411" s="129">
        <f t="shared" si="112"/>
        <v>0</v>
      </c>
      <c r="AD411" s="129">
        <f t="shared" si="105"/>
        <v>0</v>
      </c>
      <c r="AE411" s="31">
        <f t="shared" si="106"/>
        <v>0</v>
      </c>
      <c r="AF411" s="31">
        <f t="shared" si="107"/>
        <v>0</v>
      </c>
      <c r="AG411" s="31">
        <f t="shared" si="108"/>
        <v>0</v>
      </c>
      <c r="AH411" s="32" t="str">
        <f t="shared" si="109"/>
        <v>00:00:00</v>
      </c>
      <c r="AI411" s="34">
        <f t="shared" si="110"/>
        <v>0</v>
      </c>
      <c r="XFD411" s="130"/>
    </row>
    <row r="412" spans="1:35 16384:16384" s="30" customFormat="1" ht="15.75" customHeight="1" x14ac:dyDescent="0.15">
      <c r="A412" s="123"/>
      <c r="B412" s="80"/>
      <c r="C412" s="106"/>
      <c r="D412" s="124"/>
      <c r="E412" s="124"/>
      <c r="F412" s="124"/>
      <c r="G412" s="125" t="str">
        <f t="shared" si="111"/>
        <v>00:00:00</v>
      </c>
      <c r="H412" s="124"/>
      <c r="I412" s="80"/>
      <c r="J412" s="80"/>
      <c r="K412" s="109"/>
      <c r="L412" s="110"/>
      <c r="M412" s="126"/>
      <c r="N412" s="110"/>
      <c r="O412" s="127"/>
      <c r="P412" s="128" t="e">
        <f>VLOOKUP(N412,CisacSocietycodes!$A$2:$C$366,2,0)</f>
        <v>#N/A</v>
      </c>
      <c r="Q412" s="120"/>
      <c r="R412" s="31">
        <v>0</v>
      </c>
      <c r="S412" s="32">
        <v>0</v>
      </c>
      <c r="T412" s="32">
        <v>0</v>
      </c>
      <c r="U412" s="31" t="str">
        <f t="shared" si="97"/>
        <v>00</v>
      </c>
      <c r="V412" s="31" t="str">
        <f t="shared" si="98"/>
        <v>00</v>
      </c>
      <c r="W412" s="31" t="str">
        <f t="shared" si="99"/>
        <v>00</v>
      </c>
      <c r="X412" s="33">
        <f t="shared" si="100"/>
        <v>0</v>
      </c>
      <c r="Y412" s="31" t="str">
        <f t="shared" si="101"/>
        <v>00</v>
      </c>
      <c r="Z412" s="31" t="str">
        <f t="shared" si="102"/>
        <v>00</v>
      </c>
      <c r="AA412" s="31" t="str">
        <f t="shared" si="103"/>
        <v>00</v>
      </c>
      <c r="AB412" s="31">
        <f t="shared" si="104"/>
        <v>0</v>
      </c>
      <c r="AC412" s="129">
        <f t="shared" si="112"/>
        <v>0</v>
      </c>
      <c r="AD412" s="129">
        <f t="shared" si="105"/>
        <v>0</v>
      </c>
      <c r="AE412" s="31">
        <f t="shared" si="106"/>
        <v>0</v>
      </c>
      <c r="AF412" s="31">
        <f t="shared" si="107"/>
        <v>0</v>
      </c>
      <c r="AG412" s="31">
        <f t="shared" si="108"/>
        <v>0</v>
      </c>
      <c r="AH412" s="32" t="str">
        <f t="shared" si="109"/>
        <v>00:00:00</v>
      </c>
      <c r="AI412" s="34">
        <f t="shared" si="110"/>
        <v>0</v>
      </c>
      <c r="XFD412" s="130"/>
    </row>
    <row r="413" spans="1:35 16384:16384" s="30" customFormat="1" ht="15.75" customHeight="1" x14ac:dyDescent="0.15">
      <c r="A413" s="123"/>
      <c r="B413" s="80"/>
      <c r="C413" s="106"/>
      <c r="D413" s="124"/>
      <c r="E413" s="124"/>
      <c r="F413" s="124"/>
      <c r="G413" s="125" t="str">
        <f t="shared" si="111"/>
        <v>00:00:00</v>
      </c>
      <c r="H413" s="124"/>
      <c r="I413" s="80"/>
      <c r="J413" s="80"/>
      <c r="K413" s="109"/>
      <c r="L413" s="110"/>
      <c r="M413" s="126"/>
      <c r="N413" s="110"/>
      <c r="O413" s="127"/>
      <c r="P413" s="128" t="e">
        <f>VLOOKUP(N413,CisacSocietycodes!$A$2:$C$366,2,0)</f>
        <v>#N/A</v>
      </c>
      <c r="Q413" s="120"/>
      <c r="R413" s="31">
        <v>0</v>
      </c>
      <c r="S413" s="32">
        <v>0</v>
      </c>
      <c r="T413" s="32">
        <v>0</v>
      </c>
      <c r="U413" s="31" t="str">
        <f t="shared" si="97"/>
        <v>00</v>
      </c>
      <c r="V413" s="31" t="str">
        <f t="shared" si="98"/>
        <v>00</v>
      </c>
      <c r="W413" s="31" t="str">
        <f t="shared" si="99"/>
        <v>00</v>
      </c>
      <c r="X413" s="33">
        <f t="shared" si="100"/>
        <v>0</v>
      </c>
      <c r="Y413" s="31" t="str">
        <f t="shared" si="101"/>
        <v>00</v>
      </c>
      <c r="Z413" s="31" t="str">
        <f t="shared" si="102"/>
        <v>00</v>
      </c>
      <c r="AA413" s="31" t="str">
        <f t="shared" si="103"/>
        <v>00</v>
      </c>
      <c r="AB413" s="31">
        <f t="shared" si="104"/>
        <v>0</v>
      </c>
      <c r="AC413" s="129">
        <f t="shared" si="112"/>
        <v>0</v>
      </c>
      <c r="AD413" s="129">
        <f t="shared" si="105"/>
        <v>0</v>
      </c>
      <c r="AE413" s="31">
        <f t="shared" si="106"/>
        <v>0</v>
      </c>
      <c r="AF413" s="31">
        <f t="shared" si="107"/>
        <v>0</v>
      </c>
      <c r="AG413" s="31">
        <f t="shared" si="108"/>
        <v>0</v>
      </c>
      <c r="AH413" s="32" t="str">
        <f t="shared" si="109"/>
        <v>00:00:00</v>
      </c>
      <c r="AI413" s="34">
        <f t="shared" si="110"/>
        <v>0</v>
      </c>
      <c r="XFD413" s="130"/>
    </row>
    <row r="414" spans="1:35 16384:16384" s="30" customFormat="1" ht="15.75" customHeight="1" x14ac:dyDescent="0.15">
      <c r="A414" s="123"/>
      <c r="B414" s="80"/>
      <c r="C414" s="106"/>
      <c r="D414" s="124"/>
      <c r="E414" s="124"/>
      <c r="F414" s="124"/>
      <c r="G414" s="125" t="str">
        <f t="shared" si="111"/>
        <v>00:00:00</v>
      </c>
      <c r="H414" s="124"/>
      <c r="I414" s="80"/>
      <c r="J414" s="80"/>
      <c r="K414" s="109"/>
      <c r="L414" s="110"/>
      <c r="M414" s="126"/>
      <c r="N414" s="110"/>
      <c r="O414" s="127"/>
      <c r="P414" s="128" t="e">
        <f>VLOOKUP(N414,CisacSocietycodes!$A$2:$C$366,2,0)</f>
        <v>#N/A</v>
      </c>
      <c r="Q414" s="120"/>
      <c r="R414" s="31">
        <v>0</v>
      </c>
      <c r="S414" s="32">
        <v>0</v>
      </c>
      <c r="T414" s="32">
        <v>0</v>
      </c>
      <c r="U414" s="31" t="str">
        <f t="shared" si="97"/>
        <v>00</v>
      </c>
      <c r="V414" s="31" t="str">
        <f t="shared" si="98"/>
        <v>00</v>
      </c>
      <c r="W414" s="31" t="str">
        <f t="shared" si="99"/>
        <v>00</v>
      </c>
      <c r="X414" s="33">
        <f t="shared" si="100"/>
        <v>0</v>
      </c>
      <c r="Y414" s="31" t="str">
        <f t="shared" si="101"/>
        <v>00</v>
      </c>
      <c r="Z414" s="31" t="str">
        <f t="shared" si="102"/>
        <v>00</v>
      </c>
      <c r="AA414" s="31" t="str">
        <f t="shared" si="103"/>
        <v>00</v>
      </c>
      <c r="AB414" s="31">
        <f t="shared" si="104"/>
        <v>0</v>
      </c>
      <c r="AC414" s="129">
        <f t="shared" si="112"/>
        <v>0</v>
      </c>
      <c r="AD414" s="129">
        <f t="shared" si="105"/>
        <v>0</v>
      </c>
      <c r="AE414" s="31">
        <f t="shared" si="106"/>
        <v>0</v>
      </c>
      <c r="AF414" s="31">
        <f t="shared" si="107"/>
        <v>0</v>
      </c>
      <c r="AG414" s="31">
        <f t="shared" si="108"/>
        <v>0</v>
      </c>
      <c r="AH414" s="32" t="str">
        <f t="shared" si="109"/>
        <v>00:00:00</v>
      </c>
      <c r="AI414" s="34">
        <f t="shared" si="110"/>
        <v>0</v>
      </c>
      <c r="XFD414" s="130"/>
    </row>
    <row r="415" spans="1:35 16384:16384" s="30" customFormat="1" ht="15.75" customHeight="1" x14ac:dyDescent="0.15">
      <c r="A415" s="123"/>
      <c r="B415" s="80"/>
      <c r="C415" s="106"/>
      <c r="D415" s="124"/>
      <c r="E415" s="124"/>
      <c r="F415" s="124"/>
      <c r="G415" s="125" t="str">
        <f t="shared" si="111"/>
        <v>00:00:00</v>
      </c>
      <c r="H415" s="124"/>
      <c r="I415" s="80"/>
      <c r="J415" s="80"/>
      <c r="K415" s="109"/>
      <c r="L415" s="110"/>
      <c r="M415" s="126"/>
      <c r="N415" s="110"/>
      <c r="O415" s="127"/>
      <c r="P415" s="128" t="e">
        <f>VLOOKUP(N415,CisacSocietycodes!$A$2:$C$366,2,0)</f>
        <v>#N/A</v>
      </c>
      <c r="Q415" s="120"/>
      <c r="R415" s="31">
        <v>0</v>
      </c>
      <c r="S415" s="32">
        <v>0</v>
      </c>
      <c r="T415" s="32">
        <v>0</v>
      </c>
      <c r="U415" s="31" t="str">
        <f t="shared" si="97"/>
        <v>00</v>
      </c>
      <c r="V415" s="31" t="str">
        <f t="shared" si="98"/>
        <v>00</v>
      </c>
      <c r="W415" s="31" t="str">
        <f t="shared" si="99"/>
        <v>00</v>
      </c>
      <c r="X415" s="33">
        <f t="shared" si="100"/>
        <v>0</v>
      </c>
      <c r="Y415" s="31" t="str">
        <f t="shared" si="101"/>
        <v>00</v>
      </c>
      <c r="Z415" s="31" t="str">
        <f t="shared" si="102"/>
        <v>00</v>
      </c>
      <c r="AA415" s="31" t="str">
        <f t="shared" si="103"/>
        <v>00</v>
      </c>
      <c r="AB415" s="31">
        <f t="shared" si="104"/>
        <v>0</v>
      </c>
      <c r="AC415" s="129">
        <f t="shared" si="112"/>
        <v>0</v>
      </c>
      <c r="AD415" s="129">
        <f t="shared" si="105"/>
        <v>0</v>
      </c>
      <c r="AE415" s="31">
        <f t="shared" si="106"/>
        <v>0</v>
      </c>
      <c r="AF415" s="31">
        <f t="shared" si="107"/>
        <v>0</v>
      </c>
      <c r="AG415" s="31">
        <f t="shared" si="108"/>
        <v>0</v>
      </c>
      <c r="AH415" s="32" t="str">
        <f t="shared" si="109"/>
        <v>00:00:00</v>
      </c>
      <c r="AI415" s="34">
        <f t="shared" si="110"/>
        <v>0</v>
      </c>
      <c r="XFD415" s="130"/>
    </row>
    <row r="416" spans="1:35 16384:16384" s="30" customFormat="1" ht="15.75" customHeight="1" x14ac:dyDescent="0.15">
      <c r="A416" s="123"/>
      <c r="B416" s="80"/>
      <c r="C416" s="106"/>
      <c r="D416" s="124"/>
      <c r="E416" s="124"/>
      <c r="F416" s="124"/>
      <c r="G416" s="125" t="str">
        <f t="shared" si="111"/>
        <v>00:00:00</v>
      </c>
      <c r="H416" s="124"/>
      <c r="I416" s="80"/>
      <c r="J416" s="80"/>
      <c r="K416" s="109"/>
      <c r="L416" s="110"/>
      <c r="M416" s="126"/>
      <c r="N416" s="110"/>
      <c r="O416" s="127"/>
      <c r="P416" s="128" t="e">
        <f>VLOOKUP(N416,CisacSocietycodes!$A$2:$C$366,2,0)</f>
        <v>#N/A</v>
      </c>
      <c r="Q416" s="120"/>
      <c r="R416" s="31">
        <v>0</v>
      </c>
      <c r="S416" s="32">
        <v>0</v>
      </c>
      <c r="T416" s="32">
        <v>0</v>
      </c>
      <c r="U416" s="31" t="str">
        <f t="shared" si="97"/>
        <v>00</v>
      </c>
      <c r="V416" s="31" t="str">
        <f t="shared" si="98"/>
        <v>00</v>
      </c>
      <c r="W416" s="31" t="str">
        <f t="shared" si="99"/>
        <v>00</v>
      </c>
      <c r="X416" s="33">
        <f t="shared" si="100"/>
        <v>0</v>
      </c>
      <c r="Y416" s="31" t="str">
        <f t="shared" si="101"/>
        <v>00</v>
      </c>
      <c r="Z416" s="31" t="str">
        <f t="shared" si="102"/>
        <v>00</v>
      </c>
      <c r="AA416" s="31" t="str">
        <f t="shared" si="103"/>
        <v>00</v>
      </c>
      <c r="AB416" s="31">
        <f t="shared" si="104"/>
        <v>0</v>
      </c>
      <c r="AC416" s="129">
        <f t="shared" si="112"/>
        <v>0</v>
      </c>
      <c r="AD416" s="129">
        <f t="shared" si="105"/>
        <v>0</v>
      </c>
      <c r="AE416" s="31">
        <f t="shared" si="106"/>
        <v>0</v>
      </c>
      <c r="AF416" s="31">
        <f t="shared" si="107"/>
        <v>0</v>
      </c>
      <c r="AG416" s="31">
        <f t="shared" si="108"/>
        <v>0</v>
      </c>
      <c r="AH416" s="32" t="str">
        <f t="shared" si="109"/>
        <v>00:00:00</v>
      </c>
      <c r="AI416" s="34">
        <f t="shared" si="110"/>
        <v>0</v>
      </c>
      <c r="XFD416" s="130"/>
    </row>
    <row r="417" spans="1:35 16384:16384" s="30" customFormat="1" ht="15.75" customHeight="1" x14ac:dyDescent="0.15">
      <c r="A417" s="123"/>
      <c r="B417" s="80"/>
      <c r="C417" s="106"/>
      <c r="D417" s="124"/>
      <c r="E417" s="124"/>
      <c r="F417" s="124"/>
      <c r="G417" s="125" t="str">
        <f t="shared" si="111"/>
        <v>00:00:00</v>
      </c>
      <c r="H417" s="124"/>
      <c r="I417" s="80"/>
      <c r="J417" s="80"/>
      <c r="K417" s="109"/>
      <c r="L417" s="110"/>
      <c r="M417" s="126"/>
      <c r="N417" s="110"/>
      <c r="O417" s="127"/>
      <c r="P417" s="128" t="e">
        <f>VLOOKUP(N417,CisacSocietycodes!$A$2:$C$366,2,0)</f>
        <v>#N/A</v>
      </c>
      <c r="Q417" s="120"/>
      <c r="R417" s="31">
        <v>0</v>
      </c>
      <c r="S417" s="32">
        <v>0</v>
      </c>
      <c r="T417" s="32">
        <v>0</v>
      </c>
      <c r="U417" s="31" t="str">
        <f t="shared" si="97"/>
        <v>00</v>
      </c>
      <c r="V417" s="31" t="str">
        <f t="shared" si="98"/>
        <v>00</v>
      </c>
      <c r="W417" s="31" t="str">
        <f t="shared" si="99"/>
        <v>00</v>
      </c>
      <c r="X417" s="33">
        <f t="shared" si="100"/>
        <v>0</v>
      </c>
      <c r="Y417" s="31" t="str">
        <f t="shared" si="101"/>
        <v>00</v>
      </c>
      <c r="Z417" s="31" t="str">
        <f t="shared" si="102"/>
        <v>00</v>
      </c>
      <c r="AA417" s="31" t="str">
        <f t="shared" si="103"/>
        <v>00</v>
      </c>
      <c r="AB417" s="31">
        <f t="shared" si="104"/>
        <v>0</v>
      </c>
      <c r="AC417" s="129">
        <f t="shared" si="112"/>
        <v>0</v>
      </c>
      <c r="AD417" s="129">
        <f t="shared" si="105"/>
        <v>0</v>
      </c>
      <c r="AE417" s="31">
        <f t="shared" si="106"/>
        <v>0</v>
      </c>
      <c r="AF417" s="31">
        <f t="shared" si="107"/>
        <v>0</v>
      </c>
      <c r="AG417" s="31">
        <f t="shared" si="108"/>
        <v>0</v>
      </c>
      <c r="AH417" s="32" t="str">
        <f t="shared" si="109"/>
        <v>00:00:00</v>
      </c>
      <c r="AI417" s="34">
        <f t="shared" si="110"/>
        <v>0</v>
      </c>
      <c r="XFD417" s="130"/>
    </row>
    <row r="418" spans="1:35 16384:16384" s="30" customFormat="1" ht="15.75" customHeight="1" x14ac:dyDescent="0.15">
      <c r="A418" s="123"/>
      <c r="B418" s="80"/>
      <c r="C418" s="106"/>
      <c r="D418" s="124"/>
      <c r="E418" s="124"/>
      <c r="F418" s="124"/>
      <c r="G418" s="125" t="str">
        <f t="shared" si="111"/>
        <v>00:00:00</v>
      </c>
      <c r="H418" s="124"/>
      <c r="I418" s="80"/>
      <c r="J418" s="80"/>
      <c r="K418" s="109"/>
      <c r="L418" s="110"/>
      <c r="M418" s="126"/>
      <c r="N418" s="110"/>
      <c r="O418" s="127"/>
      <c r="P418" s="128" t="e">
        <f>VLOOKUP(N418,CisacSocietycodes!$A$2:$C$366,2,0)</f>
        <v>#N/A</v>
      </c>
      <c r="Q418" s="120"/>
      <c r="R418" s="31">
        <v>0</v>
      </c>
      <c r="S418" s="32">
        <v>0</v>
      </c>
      <c r="T418" s="32">
        <v>0</v>
      </c>
      <c r="U418" s="31" t="str">
        <f t="shared" si="97"/>
        <v>00</v>
      </c>
      <c r="V418" s="31" t="str">
        <f t="shared" si="98"/>
        <v>00</v>
      </c>
      <c r="W418" s="31" t="str">
        <f t="shared" si="99"/>
        <v>00</v>
      </c>
      <c r="X418" s="33">
        <f t="shared" si="100"/>
        <v>0</v>
      </c>
      <c r="Y418" s="31" t="str">
        <f t="shared" si="101"/>
        <v>00</v>
      </c>
      <c r="Z418" s="31" t="str">
        <f t="shared" si="102"/>
        <v>00</v>
      </c>
      <c r="AA418" s="31" t="str">
        <f t="shared" si="103"/>
        <v>00</v>
      </c>
      <c r="AB418" s="31">
        <f t="shared" si="104"/>
        <v>0</v>
      </c>
      <c r="AC418" s="129">
        <f t="shared" si="112"/>
        <v>0</v>
      </c>
      <c r="AD418" s="129">
        <f t="shared" si="105"/>
        <v>0</v>
      </c>
      <c r="AE418" s="31">
        <f t="shared" si="106"/>
        <v>0</v>
      </c>
      <c r="AF418" s="31">
        <f t="shared" si="107"/>
        <v>0</v>
      </c>
      <c r="AG418" s="31">
        <f t="shared" si="108"/>
        <v>0</v>
      </c>
      <c r="AH418" s="32" t="str">
        <f t="shared" si="109"/>
        <v>00:00:00</v>
      </c>
      <c r="AI418" s="34">
        <f t="shared" si="110"/>
        <v>0</v>
      </c>
      <c r="XFD418" s="130"/>
    </row>
    <row r="419" spans="1:35 16384:16384" s="30" customFormat="1" ht="15.75" customHeight="1" x14ac:dyDescent="0.15">
      <c r="A419" s="123"/>
      <c r="B419" s="80"/>
      <c r="C419" s="106"/>
      <c r="D419" s="124"/>
      <c r="E419" s="124"/>
      <c r="F419" s="124"/>
      <c r="G419" s="125" t="str">
        <f t="shared" si="111"/>
        <v>00:00:00</v>
      </c>
      <c r="H419" s="124"/>
      <c r="I419" s="80"/>
      <c r="J419" s="80"/>
      <c r="K419" s="109"/>
      <c r="L419" s="110"/>
      <c r="M419" s="126"/>
      <c r="N419" s="110"/>
      <c r="O419" s="127"/>
      <c r="P419" s="128" t="e">
        <f>VLOOKUP(N419,CisacSocietycodes!$A$2:$C$366,2,0)</f>
        <v>#N/A</v>
      </c>
      <c r="Q419" s="120"/>
      <c r="R419" s="31">
        <v>0</v>
      </c>
      <c r="S419" s="32">
        <v>0</v>
      </c>
      <c r="T419" s="32">
        <v>0</v>
      </c>
      <c r="U419" s="31" t="str">
        <f t="shared" si="97"/>
        <v>00</v>
      </c>
      <c r="V419" s="31" t="str">
        <f t="shared" si="98"/>
        <v>00</v>
      </c>
      <c r="W419" s="31" t="str">
        <f t="shared" si="99"/>
        <v>00</v>
      </c>
      <c r="X419" s="33">
        <f t="shared" si="100"/>
        <v>0</v>
      </c>
      <c r="Y419" s="31" t="str">
        <f t="shared" si="101"/>
        <v>00</v>
      </c>
      <c r="Z419" s="31" t="str">
        <f t="shared" si="102"/>
        <v>00</v>
      </c>
      <c r="AA419" s="31" t="str">
        <f t="shared" si="103"/>
        <v>00</v>
      </c>
      <c r="AB419" s="31">
        <f t="shared" si="104"/>
        <v>0</v>
      </c>
      <c r="AC419" s="129">
        <f t="shared" si="112"/>
        <v>0</v>
      </c>
      <c r="AD419" s="129">
        <f t="shared" si="105"/>
        <v>0</v>
      </c>
      <c r="AE419" s="31">
        <f t="shared" si="106"/>
        <v>0</v>
      </c>
      <c r="AF419" s="31">
        <f t="shared" si="107"/>
        <v>0</v>
      </c>
      <c r="AG419" s="31">
        <f t="shared" si="108"/>
        <v>0</v>
      </c>
      <c r="AH419" s="32" t="str">
        <f t="shared" si="109"/>
        <v>00:00:00</v>
      </c>
      <c r="AI419" s="34">
        <f t="shared" si="110"/>
        <v>0</v>
      </c>
      <c r="XFD419" s="130"/>
    </row>
    <row r="420" spans="1:35 16384:16384" s="30" customFormat="1" ht="15.75" customHeight="1" x14ac:dyDescent="0.15">
      <c r="A420" s="123"/>
      <c r="B420" s="80"/>
      <c r="C420" s="106"/>
      <c r="D420" s="124"/>
      <c r="E420" s="124"/>
      <c r="F420" s="124"/>
      <c r="G420" s="125" t="str">
        <f t="shared" si="111"/>
        <v>00:00:00</v>
      </c>
      <c r="H420" s="124"/>
      <c r="I420" s="80"/>
      <c r="J420" s="80"/>
      <c r="K420" s="109"/>
      <c r="L420" s="110"/>
      <c r="M420" s="126"/>
      <c r="N420" s="110"/>
      <c r="O420" s="127"/>
      <c r="P420" s="128" t="e">
        <f>VLOOKUP(N420,CisacSocietycodes!$A$2:$C$366,2,0)</f>
        <v>#N/A</v>
      </c>
      <c r="Q420" s="120"/>
      <c r="R420" s="31">
        <v>0</v>
      </c>
      <c r="S420" s="32">
        <v>0</v>
      </c>
      <c r="T420" s="32">
        <v>0</v>
      </c>
      <c r="U420" s="31" t="str">
        <f t="shared" si="97"/>
        <v>00</v>
      </c>
      <c r="V420" s="31" t="str">
        <f t="shared" si="98"/>
        <v>00</v>
      </c>
      <c r="W420" s="31" t="str">
        <f t="shared" si="99"/>
        <v>00</v>
      </c>
      <c r="X420" s="33">
        <f t="shared" si="100"/>
        <v>0</v>
      </c>
      <c r="Y420" s="31" t="str">
        <f t="shared" si="101"/>
        <v>00</v>
      </c>
      <c r="Z420" s="31" t="str">
        <f t="shared" si="102"/>
        <v>00</v>
      </c>
      <c r="AA420" s="31" t="str">
        <f t="shared" si="103"/>
        <v>00</v>
      </c>
      <c r="AB420" s="31">
        <f t="shared" si="104"/>
        <v>0</v>
      </c>
      <c r="AC420" s="129">
        <f t="shared" si="112"/>
        <v>0</v>
      </c>
      <c r="AD420" s="129">
        <f t="shared" si="105"/>
        <v>0</v>
      </c>
      <c r="AE420" s="31">
        <f t="shared" si="106"/>
        <v>0</v>
      </c>
      <c r="AF420" s="31">
        <f t="shared" si="107"/>
        <v>0</v>
      </c>
      <c r="AG420" s="31">
        <f t="shared" si="108"/>
        <v>0</v>
      </c>
      <c r="AH420" s="32" t="str">
        <f t="shared" si="109"/>
        <v>00:00:00</v>
      </c>
      <c r="AI420" s="34">
        <f t="shared" si="110"/>
        <v>0</v>
      </c>
      <c r="XFD420" s="130"/>
    </row>
    <row r="421" spans="1:35 16384:16384" s="30" customFormat="1" ht="15.75" customHeight="1" x14ac:dyDescent="0.15">
      <c r="A421" s="123"/>
      <c r="B421" s="80"/>
      <c r="C421" s="106"/>
      <c r="D421" s="124"/>
      <c r="E421" s="124"/>
      <c r="F421" s="124"/>
      <c r="G421" s="125" t="str">
        <f t="shared" si="111"/>
        <v>00:00:00</v>
      </c>
      <c r="H421" s="124"/>
      <c r="I421" s="80"/>
      <c r="J421" s="80"/>
      <c r="K421" s="109"/>
      <c r="L421" s="110"/>
      <c r="M421" s="126"/>
      <c r="N421" s="110"/>
      <c r="O421" s="127"/>
      <c r="P421" s="128" t="e">
        <f>VLOOKUP(N421,CisacSocietycodes!$A$2:$C$366,2,0)</f>
        <v>#N/A</v>
      </c>
      <c r="Q421" s="120"/>
      <c r="R421" s="31">
        <v>0</v>
      </c>
      <c r="S421" s="32">
        <v>0</v>
      </c>
      <c r="T421" s="32">
        <v>0</v>
      </c>
      <c r="U421" s="31" t="str">
        <f t="shared" si="97"/>
        <v>00</v>
      </c>
      <c r="V421" s="31" t="str">
        <f t="shared" si="98"/>
        <v>00</v>
      </c>
      <c r="W421" s="31" t="str">
        <f t="shared" si="99"/>
        <v>00</v>
      </c>
      <c r="X421" s="33">
        <f t="shared" si="100"/>
        <v>0</v>
      </c>
      <c r="Y421" s="31" t="str">
        <f t="shared" si="101"/>
        <v>00</v>
      </c>
      <c r="Z421" s="31" t="str">
        <f t="shared" si="102"/>
        <v>00</v>
      </c>
      <c r="AA421" s="31" t="str">
        <f t="shared" si="103"/>
        <v>00</v>
      </c>
      <c r="AB421" s="31">
        <f t="shared" si="104"/>
        <v>0</v>
      </c>
      <c r="AC421" s="129">
        <f t="shared" si="112"/>
        <v>0</v>
      </c>
      <c r="AD421" s="129">
        <f t="shared" si="105"/>
        <v>0</v>
      </c>
      <c r="AE421" s="31">
        <f t="shared" si="106"/>
        <v>0</v>
      </c>
      <c r="AF421" s="31">
        <f t="shared" si="107"/>
        <v>0</v>
      </c>
      <c r="AG421" s="31">
        <f t="shared" si="108"/>
        <v>0</v>
      </c>
      <c r="AH421" s="32" t="str">
        <f t="shared" si="109"/>
        <v>00:00:00</v>
      </c>
      <c r="AI421" s="34">
        <f t="shared" si="110"/>
        <v>0</v>
      </c>
      <c r="XFD421" s="130"/>
    </row>
    <row r="422" spans="1:35 16384:16384" s="30" customFormat="1" ht="15.75" customHeight="1" x14ac:dyDescent="0.15">
      <c r="A422" s="123"/>
      <c r="B422" s="80"/>
      <c r="C422" s="106"/>
      <c r="D422" s="124"/>
      <c r="E422" s="124"/>
      <c r="F422" s="124"/>
      <c r="G422" s="125" t="str">
        <f t="shared" si="111"/>
        <v>00:00:00</v>
      </c>
      <c r="H422" s="124"/>
      <c r="I422" s="80"/>
      <c r="J422" s="80"/>
      <c r="K422" s="109"/>
      <c r="L422" s="110"/>
      <c r="M422" s="126"/>
      <c r="N422" s="110"/>
      <c r="O422" s="127"/>
      <c r="P422" s="128" t="e">
        <f>VLOOKUP(N422,CisacSocietycodes!$A$2:$C$366,2,0)</f>
        <v>#N/A</v>
      </c>
      <c r="Q422" s="120"/>
      <c r="R422" s="31">
        <v>0</v>
      </c>
      <c r="S422" s="32">
        <v>0</v>
      </c>
      <c r="T422" s="32">
        <v>0</v>
      </c>
      <c r="U422" s="31" t="str">
        <f t="shared" si="97"/>
        <v>00</v>
      </c>
      <c r="V422" s="31" t="str">
        <f t="shared" si="98"/>
        <v>00</v>
      </c>
      <c r="W422" s="31" t="str">
        <f t="shared" si="99"/>
        <v>00</v>
      </c>
      <c r="X422" s="33">
        <f t="shared" si="100"/>
        <v>0</v>
      </c>
      <c r="Y422" s="31" t="str">
        <f t="shared" si="101"/>
        <v>00</v>
      </c>
      <c r="Z422" s="31" t="str">
        <f t="shared" si="102"/>
        <v>00</v>
      </c>
      <c r="AA422" s="31" t="str">
        <f t="shared" si="103"/>
        <v>00</v>
      </c>
      <c r="AB422" s="31">
        <f t="shared" si="104"/>
        <v>0</v>
      </c>
      <c r="AC422" s="129">
        <f t="shared" si="112"/>
        <v>0</v>
      </c>
      <c r="AD422" s="129">
        <f t="shared" si="105"/>
        <v>0</v>
      </c>
      <c r="AE422" s="31">
        <f t="shared" si="106"/>
        <v>0</v>
      </c>
      <c r="AF422" s="31">
        <f t="shared" si="107"/>
        <v>0</v>
      </c>
      <c r="AG422" s="31">
        <f t="shared" si="108"/>
        <v>0</v>
      </c>
      <c r="AH422" s="32" t="str">
        <f t="shared" si="109"/>
        <v>00:00:00</v>
      </c>
      <c r="AI422" s="34">
        <f t="shared" si="110"/>
        <v>0</v>
      </c>
      <c r="XFD422" s="130"/>
    </row>
    <row r="423" spans="1:35 16384:16384" s="30" customFormat="1" ht="15.75" customHeight="1" x14ac:dyDescent="0.15">
      <c r="A423" s="123"/>
      <c r="B423" s="80"/>
      <c r="C423" s="106"/>
      <c r="D423" s="124"/>
      <c r="E423" s="124"/>
      <c r="F423" s="124"/>
      <c r="G423" s="125" t="str">
        <f t="shared" si="111"/>
        <v>00:00:00</v>
      </c>
      <c r="H423" s="124"/>
      <c r="I423" s="80"/>
      <c r="J423" s="80"/>
      <c r="K423" s="109"/>
      <c r="L423" s="110"/>
      <c r="M423" s="126"/>
      <c r="N423" s="110"/>
      <c r="O423" s="127"/>
      <c r="P423" s="128" t="e">
        <f>VLOOKUP(N423,CisacSocietycodes!$A$2:$C$366,2,0)</f>
        <v>#N/A</v>
      </c>
      <c r="Q423" s="120"/>
      <c r="R423" s="31">
        <v>0</v>
      </c>
      <c r="S423" s="32">
        <v>0</v>
      </c>
      <c r="T423" s="32">
        <v>0</v>
      </c>
      <c r="U423" s="31" t="str">
        <f t="shared" si="97"/>
        <v>00</v>
      </c>
      <c r="V423" s="31" t="str">
        <f t="shared" si="98"/>
        <v>00</v>
      </c>
      <c r="W423" s="31" t="str">
        <f t="shared" si="99"/>
        <v>00</v>
      </c>
      <c r="X423" s="33">
        <f t="shared" si="100"/>
        <v>0</v>
      </c>
      <c r="Y423" s="31" t="str">
        <f t="shared" si="101"/>
        <v>00</v>
      </c>
      <c r="Z423" s="31" t="str">
        <f t="shared" si="102"/>
        <v>00</v>
      </c>
      <c r="AA423" s="31" t="str">
        <f t="shared" si="103"/>
        <v>00</v>
      </c>
      <c r="AB423" s="31">
        <f t="shared" si="104"/>
        <v>0</v>
      </c>
      <c r="AC423" s="129">
        <f t="shared" si="112"/>
        <v>0</v>
      </c>
      <c r="AD423" s="129">
        <f t="shared" si="105"/>
        <v>0</v>
      </c>
      <c r="AE423" s="31">
        <f t="shared" si="106"/>
        <v>0</v>
      </c>
      <c r="AF423" s="31">
        <f t="shared" si="107"/>
        <v>0</v>
      </c>
      <c r="AG423" s="31">
        <f t="shared" si="108"/>
        <v>0</v>
      </c>
      <c r="AH423" s="32" t="str">
        <f t="shared" si="109"/>
        <v>00:00:00</v>
      </c>
      <c r="AI423" s="34">
        <f t="shared" si="110"/>
        <v>0</v>
      </c>
      <c r="XFD423" s="130"/>
    </row>
    <row r="424" spans="1:35 16384:16384" s="30" customFormat="1" ht="15.75" customHeight="1" x14ac:dyDescent="0.15">
      <c r="A424" s="123"/>
      <c r="B424" s="80"/>
      <c r="C424" s="106"/>
      <c r="D424" s="124"/>
      <c r="E424" s="124"/>
      <c r="F424" s="124"/>
      <c r="G424" s="125" t="str">
        <f t="shared" si="111"/>
        <v>00:00:00</v>
      </c>
      <c r="H424" s="124"/>
      <c r="I424" s="80"/>
      <c r="J424" s="80"/>
      <c r="K424" s="109"/>
      <c r="L424" s="110"/>
      <c r="M424" s="126"/>
      <c r="N424" s="110"/>
      <c r="O424" s="127"/>
      <c r="P424" s="128" t="e">
        <f>VLOOKUP(N424,CisacSocietycodes!$A$2:$C$366,2,0)</f>
        <v>#N/A</v>
      </c>
      <c r="Q424" s="120"/>
      <c r="R424" s="31">
        <v>0</v>
      </c>
      <c r="S424" s="32">
        <v>0</v>
      </c>
      <c r="T424" s="32">
        <v>0</v>
      </c>
      <c r="U424" s="31" t="str">
        <f t="shared" si="97"/>
        <v>00</v>
      </c>
      <c r="V424" s="31" t="str">
        <f t="shared" si="98"/>
        <v>00</v>
      </c>
      <c r="W424" s="31" t="str">
        <f t="shared" si="99"/>
        <v>00</v>
      </c>
      <c r="X424" s="33">
        <f t="shared" si="100"/>
        <v>0</v>
      </c>
      <c r="Y424" s="31" t="str">
        <f t="shared" si="101"/>
        <v>00</v>
      </c>
      <c r="Z424" s="31" t="str">
        <f t="shared" si="102"/>
        <v>00</v>
      </c>
      <c r="AA424" s="31" t="str">
        <f t="shared" si="103"/>
        <v>00</v>
      </c>
      <c r="AB424" s="31">
        <f t="shared" si="104"/>
        <v>0</v>
      </c>
      <c r="AC424" s="129">
        <f t="shared" si="112"/>
        <v>0</v>
      </c>
      <c r="AD424" s="129">
        <f t="shared" si="105"/>
        <v>0</v>
      </c>
      <c r="AE424" s="31">
        <f t="shared" si="106"/>
        <v>0</v>
      </c>
      <c r="AF424" s="31">
        <f t="shared" si="107"/>
        <v>0</v>
      </c>
      <c r="AG424" s="31">
        <f t="shared" si="108"/>
        <v>0</v>
      </c>
      <c r="AH424" s="32" t="str">
        <f t="shared" si="109"/>
        <v>00:00:00</v>
      </c>
      <c r="AI424" s="34">
        <f t="shared" si="110"/>
        <v>0</v>
      </c>
      <c r="XFD424" s="130"/>
    </row>
    <row r="425" spans="1:35 16384:16384" s="30" customFormat="1" ht="15.75" customHeight="1" x14ac:dyDescent="0.15">
      <c r="A425" s="123"/>
      <c r="B425" s="80"/>
      <c r="C425" s="106"/>
      <c r="D425" s="124"/>
      <c r="E425" s="124"/>
      <c r="F425" s="124"/>
      <c r="G425" s="125" t="str">
        <f t="shared" si="111"/>
        <v>00:00:00</v>
      </c>
      <c r="H425" s="124"/>
      <c r="I425" s="80"/>
      <c r="J425" s="80"/>
      <c r="K425" s="109"/>
      <c r="L425" s="110"/>
      <c r="M425" s="126"/>
      <c r="N425" s="110"/>
      <c r="O425" s="127"/>
      <c r="P425" s="128" t="e">
        <f>VLOOKUP(N425,CisacSocietycodes!$A$2:$C$366,2,0)</f>
        <v>#N/A</v>
      </c>
      <c r="Q425" s="120"/>
      <c r="R425" s="31">
        <v>0</v>
      </c>
      <c r="S425" s="32">
        <v>0</v>
      </c>
      <c r="T425" s="32">
        <v>0</v>
      </c>
      <c r="U425" s="31" t="str">
        <f t="shared" si="97"/>
        <v>00</v>
      </c>
      <c r="V425" s="31" t="str">
        <f t="shared" si="98"/>
        <v>00</v>
      </c>
      <c r="W425" s="31" t="str">
        <f t="shared" si="99"/>
        <v>00</v>
      </c>
      <c r="X425" s="33">
        <f t="shared" si="100"/>
        <v>0</v>
      </c>
      <c r="Y425" s="31" t="str">
        <f t="shared" si="101"/>
        <v>00</v>
      </c>
      <c r="Z425" s="31" t="str">
        <f t="shared" si="102"/>
        <v>00</v>
      </c>
      <c r="AA425" s="31" t="str">
        <f t="shared" si="103"/>
        <v>00</v>
      </c>
      <c r="AB425" s="31">
        <f t="shared" si="104"/>
        <v>0</v>
      </c>
      <c r="AC425" s="129">
        <f t="shared" si="112"/>
        <v>0</v>
      </c>
      <c r="AD425" s="129">
        <f t="shared" si="105"/>
        <v>0</v>
      </c>
      <c r="AE425" s="31">
        <f t="shared" si="106"/>
        <v>0</v>
      </c>
      <c r="AF425" s="31">
        <f t="shared" si="107"/>
        <v>0</v>
      </c>
      <c r="AG425" s="31">
        <f t="shared" si="108"/>
        <v>0</v>
      </c>
      <c r="AH425" s="32" t="str">
        <f t="shared" si="109"/>
        <v>00:00:00</v>
      </c>
      <c r="AI425" s="34">
        <f t="shared" si="110"/>
        <v>0</v>
      </c>
      <c r="XFD425" s="130"/>
    </row>
    <row r="426" spans="1:35 16384:16384" s="30" customFormat="1" ht="15.75" customHeight="1" x14ac:dyDescent="0.15">
      <c r="A426" s="123"/>
      <c r="B426" s="80"/>
      <c r="C426" s="106"/>
      <c r="D426" s="124"/>
      <c r="E426" s="124"/>
      <c r="F426" s="124"/>
      <c r="G426" s="125" t="str">
        <f t="shared" si="111"/>
        <v>00:00:00</v>
      </c>
      <c r="H426" s="124"/>
      <c r="I426" s="80"/>
      <c r="J426" s="80"/>
      <c r="K426" s="109"/>
      <c r="L426" s="110"/>
      <c r="M426" s="126"/>
      <c r="N426" s="110"/>
      <c r="O426" s="127"/>
      <c r="P426" s="128" t="e">
        <f>VLOOKUP(N426,CisacSocietycodes!$A$2:$C$366,2,0)</f>
        <v>#N/A</v>
      </c>
      <c r="Q426" s="120"/>
      <c r="R426" s="31">
        <v>0</v>
      </c>
      <c r="S426" s="32">
        <v>0</v>
      </c>
      <c r="T426" s="32">
        <v>0</v>
      </c>
      <c r="U426" s="31" t="str">
        <f t="shared" si="97"/>
        <v>00</v>
      </c>
      <c r="V426" s="31" t="str">
        <f t="shared" si="98"/>
        <v>00</v>
      </c>
      <c r="W426" s="31" t="str">
        <f t="shared" si="99"/>
        <v>00</v>
      </c>
      <c r="X426" s="33">
        <f t="shared" si="100"/>
        <v>0</v>
      </c>
      <c r="Y426" s="31" t="str">
        <f t="shared" si="101"/>
        <v>00</v>
      </c>
      <c r="Z426" s="31" t="str">
        <f t="shared" si="102"/>
        <v>00</v>
      </c>
      <c r="AA426" s="31" t="str">
        <f t="shared" si="103"/>
        <v>00</v>
      </c>
      <c r="AB426" s="31">
        <f t="shared" si="104"/>
        <v>0</v>
      </c>
      <c r="AC426" s="129">
        <f t="shared" si="112"/>
        <v>0</v>
      </c>
      <c r="AD426" s="129">
        <f t="shared" si="105"/>
        <v>0</v>
      </c>
      <c r="AE426" s="31">
        <f t="shared" si="106"/>
        <v>0</v>
      </c>
      <c r="AF426" s="31">
        <f t="shared" si="107"/>
        <v>0</v>
      </c>
      <c r="AG426" s="31">
        <f t="shared" si="108"/>
        <v>0</v>
      </c>
      <c r="AH426" s="32" t="str">
        <f t="shared" si="109"/>
        <v>00:00:00</v>
      </c>
      <c r="AI426" s="34">
        <f t="shared" si="110"/>
        <v>0</v>
      </c>
      <c r="XFD426" s="130"/>
    </row>
    <row r="427" spans="1:35 16384:16384" s="30" customFormat="1" ht="15.75" customHeight="1" x14ac:dyDescent="0.15">
      <c r="A427" s="123"/>
      <c r="B427" s="80"/>
      <c r="C427" s="106"/>
      <c r="D427" s="124"/>
      <c r="E427" s="124"/>
      <c r="F427" s="124"/>
      <c r="G427" s="125" t="str">
        <f t="shared" si="111"/>
        <v>00:00:00</v>
      </c>
      <c r="H427" s="124"/>
      <c r="I427" s="80"/>
      <c r="J427" s="80"/>
      <c r="K427" s="109"/>
      <c r="L427" s="110"/>
      <c r="M427" s="126"/>
      <c r="N427" s="110"/>
      <c r="O427" s="127"/>
      <c r="P427" s="128" t="e">
        <f>VLOOKUP(N427,CisacSocietycodes!$A$2:$C$366,2,0)</f>
        <v>#N/A</v>
      </c>
      <c r="Q427" s="120"/>
      <c r="R427" s="31">
        <v>0</v>
      </c>
      <c r="S427" s="32">
        <v>0</v>
      </c>
      <c r="T427" s="32">
        <v>0</v>
      </c>
      <c r="U427" s="31" t="str">
        <f t="shared" si="97"/>
        <v>00</v>
      </c>
      <c r="V427" s="31" t="str">
        <f t="shared" si="98"/>
        <v>00</v>
      </c>
      <c r="W427" s="31" t="str">
        <f t="shared" si="99"/>
        <v>00</v>
      </c>
      <c r="X427" s="33">
        <f t="shared" si="100"/>
        <v>0</v>
      </c>
      <c r="Y427" s="31" t="str">
        <f t="shared" si="101"/>
        <v>00</v>
      </c>
      <c r="Z427" s="31" t="str">
        <f t="shared" si="102"/>
        <v>00</v>
      </c>
      <c r="AA427" s="31" t="str">
        <f t="shared" si="103"/>
        <v>00</v>
      </c>
      <c r="AB427" s="31">
        <f t="shared" si="104"/>
        <v>0</v>
      </c>
      <c r="AC427" s="129">
        <f t="shared" si="112"/>
        <v>0</v>
      </c>
      <c r="AD427" s="129">
        <f t="shared" si="105"/>
        <v>0</v>
      </c>
      <c r="AE427" s="31">
        <f t="shared" si="106"/>
        <v>0</v>
      </c>
      <c r="AF427" s="31">
        <f t="shared" si="107"/>
        <v>0</v>
      </c>
      <c r="AG427" s="31">
        <f t="shared" si="108"/>
        <v>0</v>
      </c>
      <c r="AH427" s="32" t="str">
        <f t="shared" si="109"/>
        <v>00:00:00</v>
      </c>
      <c r="AI427" s="34">
        <f t="shared" si="110"/>
        <v>0</v>
      </c>
      <c r="XFD427" s="130"/>
    </row>
    <row r="428" spans="1:35 16384:16384" s="30" customFormat="1" ht="15.75" customHeight="1" x14ac:dyDescent="0.15">
      <c r="A428" s="123"/>
      <c r="B428" s="80"/>
      <c r="C428" s="106"/>
      <c r="D428" s="124"/>
      <c r="E428" s="124"/>
      <c r="F428" s="124"/>
      <c r="G428" s="125" t="str">
        <f t="shared" si="111"/>
        <v>00:00:00</v>
      </c>
      <c r="H428" s="124"/>
      <c r="I428" s="80"/>
      <c r="J428" s="80"/>
      <c r="K428" s="109"/>
      <c r="L428" s="110"/>
      <c r="M428" s="126"/>
      <c r="N428" s="110"/>
      <c r="O428" s="127"/>
      <c r="P428" s="128" t="e">
        <f>VLOOKUP(N428,CisacSocietycodes!$A$2:$C$366,2,0)</f>
        <v>#N/A</v>
      </c>
      <c r="Q428" s="120"/>
      <c r="R428" s="31">
        <v>0</v>
      </c>
      <c r="S428" s="32">
        <v>0</v>
      </c>
      <c r="T428" s="32">
        <v>0</v>
      </c>
      <c r="U428" s="31" t="str">
        <f t="shared" si="97"/>
        <v>00</v>
      </c>
      <c r="V428" s="31" t="str">
        <f t="shared" si="98"/>
        <v>00</v>
      </c>
      <c r="W428" s="31" t="str">
        <f t="shared" si="99"/>
        <v>00</v>
      </c>
      <c r="X428" s="33">
        <f t="shared" si="100"/>
        <v>0</v>
      </c>
      <c r="Y428" s="31" t="str">
        <f t="shared" si="101"/>
        <v>00</v>
      </c>
      <c r="Z428" s="31" t="str">
        <f t="shared" si="102"/>
        <v>00</v>
      </c>
      <c r="AA428" s="31" t="str">
        <f t="shared" si="103"/>
        <v>00</v>
      </c>
      <c r="AB428" s="31">
        <f t="shared" si="104"/>
        <v>0</v>
      </c>
      <c r="AC428" s="129">
        <f t="shared" si="112"/>
        <v>0</v>
      </c>
      <c r="AD428" s="129">
        <f t="shared" si="105"/>
        <v>0</v>
      </c>
      <c r="AE428" s="31">
        <f t="shared" si="106"/>
        <v>0</v>
      </c>
      <c r="AF428" s="31">
        <f t="shared" si="107"/>
        <v>0</v>
      </c>
      <c r="AG428" s="31">
        <f t="shared" si="108"/>
        <v>0</v>
      </c>
      <c r="AH428" s="32" t="str">
        <f t="shared" si="109"/>
        <v>00:00:00</v>
      </c>
      <c r="AI428" s="34">
        <f t="shared" si="110"/>
        <v>0</v>
      </c>
      <c r="XFD428" s="130"/>
    </row>
    <row r="429" spans="1:35 16384:16384" s="30" customFormat="1" ht="15.75" customHeight="1" x14ac:dyDescent="0.15">
      <c r="A429" s="123"/>
      <c r="B429" s="80"/>
      <c r="C429" s="106"/>
      <c r="D429" s="124"/>
      <c r="E429" s="124"/>
      <c r="F429" s="124"/>
      <c r="G429" s="125" t="str">
        <f t="shared" si="111"/>
        <v>00:00:00</v>
      </c>
      <c r="H429" s="124"/>
      <c r="I429" s="80"/>
      <c r="J429" s="80"/>
      <c r="K429" s="109"/>
      <c r="L429" s="110"/>
      <c r="M429" s="126"/>
      <c r="N429" s="110"/>
      <c r="O429" s="127"/>
      <c r="P429" s="128" t="e">
        <f>VLOOKUP(N429,CisacSocietycodes!$A$2:$C$366,2,0)</f>
        <v>#N/A</v>
      </c>
      <c r="Q429" s="120"/>
      <c r="R429" s="31">
        <v>0</v>
      </c>
      <c r="S429" s="32">
        <v>0</v>
      </c>
      <c r="T429" s="32">
        <v>0</v>
      </c>
      <c r="U429" s="31" t="str">
        <f t="shared" si="97"/>
        <v>00</v>
      </c>
      <c r="V429" s="31" t="str">
        <f t="shared" si="98"/>
        <v>00</v>
      </c>
      <c r="W429" s="31" t="str">
        <f t="shared" si="99"/>
        <v>00</v>
      </c>
      <c r="X429" s="33">
        <f t="shared" si="100"/>
        <v>0</v>
      </c>
      <c r="Y429" s="31" t="str">
        <f t="shared" si="101"/>
        <v>00</v>
      </c>
      <c r="Z429" s="31" t="str">
        <f t="shared" si="102"/>
        <v>00</v>
      </c>
      <c r="AA429" s="31" t="str">
        <f t="shared" si="103"/>
        <v>00</v>
      </c>
      <c r="AB429" s="31">
        <f t="shared" si="104"/>
        <v>0</v>
      </c>
      <c r="AC429" s="129">
        <f t="shared" si="112"/>
        <v>0</v>
      </c>
      <c r="AD429" s="129">
        <f t="shared" si="105"/>
        <v>0</v>
      </c>
      <c r="AE429" s="31">
        <f t="shared" si="106"/>
        <v>0</v>
      </c>
      <c r="AF429" s="31">
        <f t="shared" si="107"/>
        <v>0</v>
      </c>
      <c r="AG429" s="31">
        <f t="shared" si="108"/>
        <v>0</v>
      </c>
      <c r="AH429" s="32" t="str">
        <f t="shared" si="109"/>
        <v>00:00:00</v>
      </c>
      <c r="AI429" s="34">
        <f t="shared" si="110"/>
        <v>0</v>
      </c>
      <c r="XFD429" s="130"/>
    </row>
    <row r="430" spans="1:35 16384:16384" s="30" customFormat="1" ht="15.75" customHeight="1" x14ac:dyDescent="0.15">
      <c r="A430" s="123"/>
      <c r="B430" s="80"/>
      <c r="C430" s="106"/>
      <c r="D430" s="124"/>
      <c r="E430" s="124"/>
      <c r="F430" s="124"/>
      <c r="G430" s="125" t="str">
        <f t="shared" si="111"/>
        <v>00:00:00</v>
      </c>
      <c r="H430" s="124"/>
      <c r="I430" s="80"/>
      <c r="J430" s="80"/>
      <c r="K430" s="109"/>
      <c r="L430" s="110"/>
      <c r="M430" s="126"/>
      <c r="N430" s="110"/>
      <c r="O430" s="127"/>
      <c r="P430" s="128" t="e">
        <f>VLOOKUP(N430,CisacSocietycodes!$A$2:$C$366,2,0)</f>
        <v>#N/A</v>
      </c>
      <c r="Q430" s="120"/>
      <c r="R430" s="31">
        <v>0</v>
      </c>
      <c r="S430" s="32">
        <v>0</v>
      </c>
      <c r="T430" s="32">
        <v>0</v>
      </c>
      <c r="U430" s="31" t="str">
        <f t="shared" si="97"/>
        <v>00</v>
      </c>
      <c r="V430" s="31" t="str">
        <f t="shared" si="98"/>
        <v>00</v>
      </c>
      <c r="W430" s="31" t="str">
        <f t="shared" si="99"/>
        <v>00</v>
      </c>
      <c r="X430" s="33">
        <f t="shared" si="100"/>
        <v>0</v>
      </c>
      <c r="Y430" s="31" t="str">
        <f t="shared" si="101"/>
        <v>00</v>
      </c>
      <c r="Z430" s="31" t="str">
        <f t="shared" si="102"/>
        <v>00</v>
      </c>
      <c r="AA430" s="31" t="str">
        <f t="shared" si="103"/>
        <v>00</v>
      </c>
      <c r="AB430" s="31">
        <f t="shared" si="104"/>
        <v>0</v>
      </c>
      <c r="AC430" s="129">
        <f t="shared" si="112"/>
        <v>0</v>
      </c>
      <c r="AD430" s="129">
        <f t="shared" si="105"/>
        <v>0</v>
      </c>
      <c r="AE430" s="31">
        <f t="shared" si="106"/>
        <v>0</v>
      </c>
      <c r="AF430" s="31">
        <f t="shared" si="107"/>
        <v>0</v>
      </c>
      <c r="AG430" s="31">
        <f t="shared" si="108"/>
        <v>0</v>
      </c>
      <c r="AH430" s="32" t="str">
        <f t="shared" si="109"/>
        <v>00:00:00</v>
      </c>
      <c r="AI430" s="34">
        <f t="shared" si="110"/>
        <v>0</v>
      </c>
      <c r="XFD430" s="130"/>
    </row>
    <row r="431" spans="1:35 16384:16384" s="30" customFormat="1" ht="15.75" customHeight="1" x14ac:dyDescent="0.15">
      <c r="A431" s="123"/>
      <c r="B431" s="80"/>
      <c r="C431" s="106"/>
      <c r="D431" s="124"/>
      <c r="E431" s="124"/>
      <c r="F431" s="124"/>
      <c r="G431" s="125" t="str">
        <f t="shared" si="111"/>
        <v>00:00:00</v>
      </c>
      <c r="H431" s="124"/>
      <c r="I431" s="80"/>
      <c r="J431" s="80"/>
      <c r="K431" s="109"/>
      <c r="L431" s="110"/>
      <c r="M431" s="126"/>
      <c r="N431" s="110"/>
      <c r="O431" s="127"/>
      <c r="P431" s="128" t="e">
        <f>VLOOKUP(N431,CisacSocietycodes!$A$2:$C$366,2,0)</f>
        <v>#N/A</v>
      </c>
      <c r="Q431" s="120"/>
      <c r="R431" s="31">
        <v>0</v>
      </c>
      <c r="S431" s="32">
        <v>0</v>
      </c>
      <c r="T431" s="32">
        <v>0</v>
      </c>
      <c r="U431" s="31" t="str">
        <f t="shared" si="97"/>
        <v>00</v>
      </c>
      <c r="V431" s="31" t="str">
        <f t="shared" si="98"/>
        <v>00</v>
      </c>
      <c r="W431" s="31" t="str">
        <f t="shared" si="99"/>
        <v>00</v>
      </c>
      <c r="X431" s="33">
        <f t="shared" si="100"/>
        <v>0</v>
      </c>
      <c r="Y431" s="31" t="str">
        <f t="shared" si="101"/>
        <v>00</v>
      </c>
      <c r="Z431" s="31" t="str">
        <f t="shared" si="102"/>
        <v>00</v>
      </c>
      <c r="AA431" s="31" t="str">
        <f t="shared" si="103"/>
        <v>00</v>
      </c>
      <c r="AB431" s="31">
        <f t="shared" si="104"/>
        <v>0</v>
      </c>
      <c r="AC431" s="129">
        <f t="shared" si="112"/>
        <v>0</v>
      </c>
      <c r="AD431" s="129">
        <f t="shared" si="105"/>
        <v>0</v>
      </c>
      <c r="AE431" s="31">
        <f t="shared" si="106"/>
        <v>0</v>
      </c>
      <c r="AF431" s="31">
        <f t="shared" si="107"/>
        <v>0</v>
      </c>
      <c r="AG431" s="31">
        <f t="shared" si="108"/>
        <v>0</v>
      </c>
      <c r="AH431" s="32" t="str">
        <f t="shared" si="109"/>
        <v>00:00:00</v>
      </c>
      <c r="AI431" s="34">
        <f t="shared" si="110"/>
        <v>0</v>
      </c>
      <c r="XFD431" s="130"/>
    </row>
    <row r="432" spans="1:35 16384:16384" s="30" customFormat="1" ht="15.75" customHeight="1" x14ac:dyDescent="0.15">
      <c r="A432" s="123"/>
      <c r="B432" s="80"/>
      <c r="C432" s="106"/>
      <c r="D432" s="124"/>
      <c r="E432" s="124"/>
      <c r="F432" s="124"/>
      <c r="G432" s="125" t="str">
        <f t="shared" si="111"/>
        <v>00:00:00</v>
      </c>
      <c r="H432" s="124"/>
      <c r="I432" s="80"/>
      <c r="J432" s="80"/>
      <c r="K432" s="109"/>
      <c r="L432" s="110"/>
      <c r="M432" s="126"/>
      <c r="N432" s="110"/>
      <c r="O432" s="127"/>
      <c r="P432" s="128" t="e">
        <f>VLOOKUP(N432,CisacSocietycodes!$A$2:$C$366,2,0)</f>
        <v>#N/A</v>
      </c>
      <c r="Q432" s="120"/>
      <c r="R432" s="31">
        <v>0</v>
      </c>
      <c r="S432" s="32">
        <v>0</v>
      </c>
      <c r="T432" s="32">
        <v>0</v>
      </c>
      <c r="U432" s="31" t="str">
        <f t="shared" si="97"/>
        <v>00</v>
      </c>
      <c r="V432" s="31" t="str">
        <f t="shared" si="98"/>
        <v>00</v>
      </c>
      <c r="W432" s="31" t="str">
        <f t="shared" si="99"/>
        <v>00</v>
      </c>
      <c r="X432" s="33">
        <f t="shared" si="100"/>
        <v>0</v>
      </c>
      <c r="Y432" s="31" t="str">
        <f t="shared" si="101"/>
        <v>00</v>
      </c>
      <c r="Z432" s="31" t="str">
        <f t="shared" si="102"/>
        <v>00</v>
      </c>
      <c r="AA432" s="31" t="str">
        <f t="shared" si="103"/>
        <v>00</v>
      </c>
      <c r="AB432" s="31">
        <f t="shared" si="104"/>
        <v>0</v>
      </c>
      <c r="AC432" s="129">
        <f t="shared" si="112"/>
        <v>0</v>
      </c>
      <c r="AD432" s="129">
        <f t="shared" si="105"/>
        <v>0</v>
      </c>
      <c r="AE432" s="31">
        <f t="shared" si="106"/>
        <v>0</v>
      </c>
      <c r="AF432" s="31">
        <f t="shared" si="107"/>
        <v>0</v>
      </c>
      <c r="AG432" s="31">
        <f t="shared" si="108"/>
        <v>0</v>
      </c>
      <c r="AH432" s="32" t="str">
        <f t="shared" si="109"/>
        <v>00:00:00</v>
      </c>
      <c r="AI432" s="34">
        <f t="shared" si="110"/>
        <v>0</v>
      </c>
      <c r="XFD432" s="130"/>
    </row>
    <row r="433" spans="1:35 16384:16384" s="30" customFormat="1" ht="15.75" customHeight="1" x14ac:dyDescent="0.15">
      <c r="A433" s="123"/>
      <c r="B433" s="80"/>
      <c r="C433" s="106"/>
      <c r="D433" s="124"/>
      <c r="E433" s="124"/>
      <c r="F433" s="124"/>
      <c r="G433" s="125" t="str">
        <f t="shared" si="111"/>
        <v>00:00:00</v>
      </c>
      <c r="H433" s="124"/>
      <c r="I433" s="80"/>
      <c r="J433" s="80"/>
      <c r="K433" s="109"/>
      <c r="L433" s="110"/>
      <c r="M433" s="126"/>
      <c r="N433" s="110"/>
      <c r="O433" s="127"/>
      <c r="P433" s="128" t="e">
        <f>VLOOKUP(N433,CisacSocietycodes!$A$2:$C$366,2,0)</f>
        <v>#N/A</v>
      </c>
      <c r="Q433" s="120"/>
      <c r="R433" s="31">
        <v>0</v>
      </c>
      <c r="S433" s="32">
        <v>0</v>
      </c>
      <c r="T433" s="32">
        <v>0</v>
      </c>
      <c r="U433" s="31" t="str">
        <f t="shared" si="97"/>
        <v>00</v>
      </c>
      <c r="V433" s="31" t="str">
        <f t="shared" si="98"/>
        <v>00</v>
      </c>
      <c r="W433" s="31" t="str">
        <f t="shared" si="99"/>
        <v>00</v>
      </c>
      <c r="X433" s="33">
        <f t="shared" si="100"/>
        <v>0</v>
      </c>
      <c r="Y433" s="31" t="str">
        <f t="shared" si="101"/>
        <v>00</v>
      </c>
      <c r="Z433" s="31" t="str">
        <f t="shared" si="102"/>
        <v>00</v>
      </c>
      <c r="AA433" s="31" t="str">
        <f t="shared" si="103"/>
        <v>00</v>
      </c>
      <c r="AB433" s="31">
        <f t="shared" si="104"/>
        <v>0</v>
      </c>
      <c r="AC433" s="129">
        <f t="shared" si="112"/>
        <v>0</v>
      </c>
      <c r="AD433" s="129">
        <f t="shared" si="105"/>
        <v>0</v>
      </c>
      <c r="AE433" s="31">
        <f t="shared" si="106"/>
        <v>0</v>
      </c>
      <c r="AF433" s="31">
        <f t="shared" si="107"/>
        <v>0</v>
      </c>
      <c r="AG433" s="31">
        <f t="shared" si="108"/>
        <v>0</v>
      </c>
      <c r="AH433" s="32" t="str">
        <f t="shared" si="109"/>
        <v>00:00:00</v>
      </c>
      <c r="AI433" s="34">
        <f t="shared" si="110"/>
        <v>0</v>
      </c>
      <c r="XFD433" s="130"/>
    </row>
    <row r="434" spans="1:35 16384:16384" s="30" customFormat="1" ht="15.75" customHeight="1" x14ac:dyDescent="0.15">
      <c r="A434" s="123"/>
      <c r="B434" s="80"/>
      <c r="C434" s="106"/>
      <c r="D434" s="124"/>
      <c r="E434" s="124"/>
      <c r="F434" s="124"/>
      <c r="G434" s="125" t="str">
        <f t="shared" si="111"/>
        <v>00:00:00</v>
      </c>
      <c r="H434" s="124"/>
      <c r="I434" s="80"/>
      <c r="J434" s="80"/>
      <c r="K434" s="109"/>
      <c r="L434" s="110"/>
      <c r="M434" s="126"/>
      <c r="N434" s="110"/>
      <c r="O434" s="127"/>
      <c r="P434" s="128" t="e">
        <f>VLOOKUP(N434,CisacSocietycodes!$A$2:$C$366,2,0)</f>
        <v>#N/A</v>
      </c>
      <c r="Q434" s="120"/>
      <c r="R434" s="31">
        <v>0</v>
      </c>
      <c r="S434" s="32">
        <v>0</v>
      </c>
      <c r="T434" s="32">
        <v>0</v>
      </c>
      <c r="U434" s="31" t="str">
        <f t="shared" si="97"/>
        <v>00</v>
      </c>
      <c r="V434" s="31" t="str">
        <f t="shared" si="98"/>
        <v>00</v>
      </c>
      <c r="W434" s="31" t="str">
        <f t="shared" si="99"/>
        <v>00</v>
      </c>
      <c r="X434" s="33">
        <f t="shared" si="100"/>
        <v>0</v>
      </c>
      <c r="Y434" s="31" t="str">
        <f t="shared" si="101"/>
        <v>00</v>
      </c>
      <c r="Z434" s="31" t="str">
        <f t="shared" si="102"/>
        <v>00</v>
      </c>
      <c r="AA434" s="31" t="str">
        <f t="shared" si="103"/>
        <v>00</v>
      </c>
      <c r="AB434" s="31">
        <f t="shared" si="104"/>
        <v>0</v>
      </c>
      <c r="AC434" s="129">
        <f t="shared" si="112"/>
        <v>0</v>
      </c>
      <c r="AD434" s="129">
        <f t="shared" si="105"/>
        <v>0</v>
      </c>
      <c r="AE434" s="31">
        <f t="shared" si="106"/>
        <v>0</v>
      </c>
      <c r="AF434" s="31">
        <f t="shared" si="107"/>
        <v>0</v>
      </c>
      <c r="AG434" s="31">
        <f t="shared" si="108"/>
        <v>0</v>
      </c>
      <c r="AH434" s="32" t="str">
        <f t="shared" si="109"/>
        <v>00:00:00</v>
      </c>
      <c r="AI434" s="34">
        <f t="shared" si="110"/>
        <v>0</v>
      </c>
      <c r="XFD434" s="130"/>
    </row>
    <row r="435" spans="1:35 16384:16384" s="30" customFormat="1" ht="15.75" customHeight="1" x14ac:dyDescent="0.15">
      <c r="A435" s="123"/>
      <c r="B435" s="80"/>
      <c r="C435" s="106"/>
      <c r="D435" s="124"/>
      <c r="E435" s="124"/>
      <c r="F435" s="124"/>
      <c r="G435" s="125" t="str">
        <f t="shared" si="111"/>
        <v>00:00:00</v>
      </c>
      <c r="H435" s="124"/>
      <c r="I435" s="80"/>
      <c r="J435" s="80"/>
      <c r="K435" s="109"/>
      <c r="L435" s="110"/>
      <c r="M435" s="126"/>
      <c r="N435" s="110"/>
      <c r="O435" s="127"/>
      <c r="P435" s="128" t="e">
        <f>VLOOKUP(N435,CisacSocietycodes!$A$2:$C$366,2,0)</f>
        <v>#N/A</v>
      </c>
      <c r="Q435" s="120"/>
      <c r="R435" s="31">
        <v>0</v>
      </c>
      <c r="S435" s="32">
        <v>0</v>
      </c>
      <c r="T435" s="32">
        <v>0</v>
      </c>
      <c r="U435" s="31" t="str">
        <f t="shared" si="97"/>
        <v>00</v>
      </c>
      <c r="V435" s="31" t="str">
        <f t="shared" si="98"/>
        <v>00</v>
      </c>
      <c r="W435" s="31" t="str">
        <f t="shared" si="99"/>
        <v>00</v>
      </c>
      <c r="X435" s="33">
        <f t="shared" si="100"/>
        <v>0</v>
      </c>
      <c r="Y435" s="31" t="str">
        <f t="shared" si="101"/>
        <v>00</v>
      </c>
      <c r="Z435" s="31" t="str">
        <f t="shared" si="102"/>
        <v>00</v>
      </c>
      <c r="AA435" s="31" t="str">
        <f t="shared" si="103"/>
        <v>00</v>
      </c>
      <c r="AB435" s="31">
        <f t="shared" si="104"/>
        <v>0</v>
      </c>
      <c r="AC435" s="129">
        <f t="shared" si="112"/>
        <v>0</v>
      </c>
      <c r="AD435" s="129">
        <f t="shared" si="105"/>
        <v>0</v>
      </c>
      <c r="AE435" s="31">
        <f t="shared" si="106"/>
        <v>0</v>
      </c>
      <c r="AF435" s="31">
        <f t="shared" si="107"/>
        <v>0</v>
      </c>
      <c r="AG435" s="31">
        <f t="shared" si="108"/>
        <v>0</v>
      </c>
      <c r="AH435" s="32" t="str">
        <f t="shared" si="109"/>
        <v>00:00:00</v>
      </c>
      <c r="AI435" s="34">
        <f t="shared" si="110"/>
        <v>0</v>
      </c>
      <c r="XFD435" s="130"/>
    </row>
    <row r="436" spans="1:35 16384:16384" s="30" customFormat="1" ht="15.75" customHeight="1" x14ac:dyDescent="0.15">
      <c r="A436" s="123"/>
      <c r="B436" s="80"/>
      <c r="C436" s="106"/>
      <c r="D436" s="124"/>
      <c r="E436" s="124"/>
      <c r="F436" s="124"/>
      <c r="G436" s="125" t="str">
        <f t="shared" si="111"/>
        <v>00:00:00</v>
      </c>
      <c r="H436" s="124"/>
      <c r="I436" s="80"/>
      <c r="J436" s="80"/>
      <c r="K436" s="109"/>
      <c r="L436" s="110"/>
      <c r="M436" s="126"/>
      <c r="N436" s="110"/>
      <c r="O436" s="127"/>
      <c r="P436" s="128" t="e">
        <f>VLOOKUP(N436,CisacSocietycodes!$A$2:$C$366,2,0)</f>
        <v>#N/A</v>
      </c>
      <c r="Q436" s="120"/>
      <c r="R436" s="31">
        <v>0</v>
      </c>
      <c r="S436" s="32">
        <v>0</v>
      </c>
      <c r="T436" s="32">
        <v>0</v>
      </c>
      <c r="U436" s="31" t="str">
        <f t="shared" si="97"/>
        <v>00</v>
      </c>
      <c r="V436" s="31" t="str">
        <f t="shared" si="98"/>
        <v>00</v>
      </c>
      <c r="W436" s="31" t="str">
        <f t="shared" si="99"/>
        <v>00</v>
      </c>
      <c r="X436" s="33">
        <f t="shared" si="100"/>
        <v>0</v>
      </c>
      <c r="Y436" s="31" t="str">
        <f t="shared" si="101"/>
        <v>00</v>
      </c>
      <c r="Z436" s="31" t="str">
        <f t="shared" si="102"/>
        <v>00</v>
      </c>
      <c r="AA436" s="31" t="str">
        <f t="shared" si="103"/>
        <v>00</v>
      </c>
      <c r="AB436" s="31">
        <f t="shared" si="104"/>
        <v>0</v>
      </c>
      <c r="AC436" s="129">
        <f t="shared" si="112"/>
        <v>0</v>
      </c>
      <c r="AD436" s="129">
        <f t="shared" si="105"/>
        <v>0</v>
      </c>
      <c r="AE436" s="31">
        <f t="shared" si="106"/>
        <v>0</v>
      </c>
      <c r="AF436" s="31">
        <f t="shared" si="107"/>
        <v>0</v>
      </c>
      <c r="AG436" s="31">
        <f t="shared" si="108"/>
        <v>0</v>
      </c>
      <c r="AH436" s="32" t="str">
        <f t="shared" si="109"/>
        <v>00:00:00</v>
      </c>
      <c r="AI436" s="34">
        <f t="shared" si="110"/>
        <v>0</v>
      </c>
      <c r="XFD436" s="130"/>
    </row>
    <row r="437" spans="1:35 16384:16384" s="30" customFormat="1" ht="15.75" customHeight="1" x14ac:dyDescent="0.15">
      <c r="A437" s="123"/>
      <c r="B437" s="80"/>
      <c r="C437" s="106"/>
      <c r="D437" s="124"/>
      <c r="E437" s="124"/>
      <c r="F437" s="124"/>
      <c r="G437" s="125" t="str">
        <f t="shared" si="111"/>
        <v>00:00:00</v>
      </c>
      <c r="H437" s="124"/>
      <c r="I437" s="80"/>
      <c r="J437" s="80"/>
      <c r="K437" s="109"/>
      <c r="L437" s="110"/>
      <c r="M437" s="126"/>
      <c r="N437" s="110"/>
      <c r="O437" s="127"/>
      <c r="P437" s="128" t="e">
        <f>VLOOKUP(N437,CisacSocietycodes!$A$2:$C$366,2,0)</f>
        <v>#N/A</v>
      </c>
      <c r="Q437" s="120"/>
      <c r="R437" s="31">
        <v>0</v>
      </c>
      <c r="S437" s="32">
        <v>0</v>
      </c>
      <c r="T437" s="32">
        <v>0</v>
      </c>
      <c r="U437" s="31" t="str">
        <f t="shared" si="97"/>
        <v>00</v>
      </c>
      <c r="V437" s="31" t="str">
        <f t="shared" si="98"/>
        <v>00</v>
      </c>
      <c r="W437" s="31" t="str">
        <f t="shared" si="99"/>
        <v>00</v>
      </c>
      <c r="X437" s="33">
        <f t="shared" si="100"/>
        <v>0</v>
      </c>
      <c r="Y437" s="31" t="str">
        <f t="shared" si="101"/>
        <v>00</v>
      </c>
      <c r="Z437" s="31" t="str">
        <f t="shared" si="102"/>
        <v>00</v>
      </c>
      <c r="AA437" s="31" t="str">
        <f t="shared" si="103"/>
        <v>00</v>
      </c>
      <c r="AB437" s="31">
        <f t="shared" si="104"/>
        <v>0</v>
      </c>
      <c r="AC437" s="129">
        <f t="shared" si="112"/>
        <v>0</v>
      </c>
      <c r="AD437" s="129">
        <f t="shared" si="105"/>
        <v>0</v>
      </c>
      <c r="AE437" s="31">
        <f t="shared" si="106"/>
        <v>0</v>
      </c>
      <c r="AF437" s="31">
        <f t="shared" si="107"/>
        <v>0</v>
      </c>
      <c r="AG437" s="31">
        <f t="shared" si="108"/>
        <v>0</v>
      </c>
      <c r="AH437" s="32" t="str">
        <f t="shared" si="109"/>
        <v>00:00:00</v>
      </c>
      <c r="AI437" s="34">
        <f t="shared" si="110"/>
        <v>0</v>
      </c>
      <c r="XFD437" s="130"/>
    </row>
    <row r="438" spans="1:35 16384:16384" s="30" customFormat="1" ht="15.75" customHeight="1" x14ac:dyDescent="0.15">
      <c r="A438" s="123"/>
      <c r="B438" s="80"/>
      <c r="C438" s="106"/>
      <c r="D438" s="124"/>
      <c r="E438" s="124"/>
      <c r="F438" s="124"/>
      <c r="G438" s="125" t="str">
        <f t="shared" si="111"/>
        <v>00:00:00</v>
      </c>
      <c r="H438" s="124"/>
      <c r="I438" s="80"/>
      <c r="J438" s="80"/>
      <c r="K438" s="109"/>
      <c r="L438" s="110"/>
      <c r="M438" s="126"/>
      <c r="N438" s="110"/>
      <c r="O438" s="127"/>
      <c r="P438" s="128" t="e">
        <f>VLOOKUP(N438,CisacSocietycodes!$A$2:$C$366,2,0)</f>
        <v>#N/A</v>
      </c>
      <c r="Q438" s="120"/>
      <c r="R438" s="31">
        <v>0</v>
      </c>
      <c r="S438" s="32">
        <v>0</v>
      </c>
      <c r="T438" s="32">
        <v>0</v>
      </c>
      <c r="U438" s="31" t="str">
        <f t="shared" si="97"/>
        <v>00</v>
      </c>
      <c r="V438" s="31" t="str">
        <f t="shared" si="98"/>
        <v>00</v>
      </c>
      <c r="W438" s="31" t="str">
        <f t="shared" si="99"/>
        <v>00</v>
      </c>
      <c r="X438" s="33">
        <f t="shared" si="100"/>
        <v>0</v>
      </c>
      <c r="Y438" s="31" t="str">
        <f t="shared" si="101"/>
        <v>00</v>
      </c>
      <c r="Z438" s="31" t="str">
        <f t="shared" si="102"/>
        <v>00</v>
      </c>
      <c r="AA438" s="31" t="str">
        <f t="shared" si="103"/>
        <v>00</v>
      </c>
      <c r="AB438" s="31">
        <f t="shared" si="104"/>
        <v>0</v>
      </c>
      <c r="AC438" s="129">
        <f t="shared" si="112"/>
        <v>0</v>
      </c>
      <c r="AD438" s="129">
        <f t="shared" si="105"/>
        <v>0</v>
      </c>
      <c r="AE438" s="31">
        <f t="shared" si="106"/>
        <v>0</v>
      </c>
      <c r="AF438" s="31">
        <f t="shared" si="107"/>
        <v>0</v>
      </c>
      <c r="AG438" s="31">
        <f t="shared" si="108"/>
        <v>0</v>
      </c>
      <c r="AH438" s="32" t="str">
        <f t="shared" si="109"/>
        <v>00:00:00</v>
      </c>
      <c r="AI438" s="34">
        <f t="shared" si="110"/>
        <v>0</v>
      </c>
      <c r="XFD438" s="130"/>
    </row>
    <row r="439" spans="1:35 16384:16384" s="30" customFormat="1" ht="15.75" customHeight="1" x14ac:dyDescent="0.15">
      <c r="A439" s="123"/>
      <c r="B439" s="80"/>
      <c r="C439" s="106"/>
      <c r="D439" s="124"/>
      <c r="E439" s="124"/>
      <c r="F439" s="124"/>
      <c r="G439" s="125" t="str">
        <f t="shared" si="111"/>
        <v>00:00:00</v>
      </c>
      <c r="H439" s="124"/>
      <c r="I439" s="80"/>
      <c r="J439" s="80"/>
      <c r="K439" s="109"/>
      <c r="L439" s="110"/>
      <c r="M439" s="126"/>
      <c r="N439" s="110"/>
      <c r="O439" s="127"/>
      <c r="P439" s="128" t="e">
        <f>VLOOKUP(N439,CisacSocietycodes!$A$2:$C$366,2,0)</f>
        <v>#N/A</v>
      </c>
      <c r="Q439" s="120"/>
      <c r="R439" s="31">
        <v>0</v>
      </c>
      <c r="S439" s="32">
        <v>0</v>
      </c>
      <c r="T439" s="32">
        <v>0</v>
      </c>
      <c r="U439" s="31" t="str">
        <f t="shared" si="97"/>
        <v>00</v>
      </c>
      <c r="V439" s="31" t="str">
        <f t="shared" si="98"/>
        <v>00</v>
      </c>
      <c r="W439" s="31" t="str">
        <f t="shared" si="99"/>
        <v>00</v>
      </c>
      <c r="X439" s="33">
        <f t="shared" si="100"/>
        <v>0</v>
      </c>
      <c r="Y439" s="31" t="str">
        <f t="shared" si="101"/>
        <v>00</v>
      </c>
      <c r="Z439" s="31" t="str">
        <f t="shared" si="102"/>
        <v>00</v>
      </c>
      <c r="AA439" s="31" t="str">
        <f t="shared" si="103"/>
        <v>00</v>
      </c>
      <c r="AB439" s="31">
        <f t="shared" si="104"/>
        <v>0</v>
      </c>
      <c r="AC439" s="129">
        <f t="shared" si="112"/>
        <v>0</v>
      </c>
      <c r="AD439" s="129">
        <f t="shared" si="105"/>
        <v>0</v>
      </c>
      <c r="AE439" s="31">
        <f t="shared" si="106"/>
        <v>0</v>
      </c>
      <c r="AF439" s="31">
        <f t="shared" si="107"/>
        <v>0</v>
      </c>
      <c r="AG439" s="31">
        <f t="shared" si="108"/>
        <v>0</v>
      </c>
      <c r="AH439" s="32" t="str">
        <f t="shared" si="109"/>
        <v>00:00:00</v>
      </c>
      <c r="AI439" s="34">
        <f t="shared" si="110"/>
        <v>0</v>
      </c>
      <c r="XFD439" s="130"/>
    </row>
    <row r="440" spans="1:35 16384:16384" s="30" customFormat="1" ht="15.75" customHeight="1" x14ac:dyDescent="0.15">
      <c r="A440" s="123"/>
      <c r="B440" s="80"/>
      <c r="C440" s="106"/>
      <c r="D440" s="124"/>
      <c r="E440" s="124"/>
      <c r="F440" s="124"/>
      <c r="G440" s="125" t="str">
        <f t="shared" si="111"/>
        <v>00:00:00</v>
      </c>
      <c r="H440" s="124"/>
      <c r="I440" s="80"/>
      <c r="J440" s="80"/>
      <c r="K440" s="109"/>
      <c r="L440" s="110"/>
      <c r="M440" s="126"/>
      <c r="N440" s="110"/>
      <c r="O440" s="127"/>
      <c r="P440" s="128" t="e">
        <f>VLOOKUP(N440,CisacSocietycodes!$A$2:$C$366,2,0)</f>
        <v>#N/A</v>
      </c>
      <c r="Q440" s="120"/>
      <c r="R440" s="31">
        <v>0</v>
      </c>
      <c r="S440" s="32">
        <v>0</v>
      </c>
      <c r="T440" s="32">
        <v>0</v>
      </c>
      <c r="U440" s="31" t="str">
        <f t="shared" si="97"/>
        <v>00</v>
      </c>
      <c r="V440" s="31" t="str">
        <f t="shared" si="98"/>
        <v>00</v>
      </c>
      <c r="W440" s="31" t="str">
        <f t="shared" si="99"/>
        <v>00</v>
      </c>
      <c r="X440" s="33">
        <f t="shared" si="100"/>
        <v>0</v>
      </c>
      <c r="Y440" s="31" t="str">
        <f t="shared" si="101"/>
        <v>00</v>
      </c>
      <c r="Z440" s="31" t="str">
        <f t="shared" si="102"/>
        <v>00</v>
      </c>
      <c r="AA440" s="31" t="str">
        <f t="shared" si="103"/>
        <v>00</v>
      </c>
      <c r="AB440" s="31">
        <f t="shared" si="104"/>
        <v>0</v>
      </c>
      <c r="AC440" s="129">
        <f t="shared" si="112"/>
        <v>0</v>
      </c>
      <c r="AD440" s="129">
        <f t="shared" si="105"/>
        <v>0</v>
      </c>
      <c r="AE440" s="31">
        <f t="shared" si="106"/>
        <v>0</v>
      </c>
      <c r="AF440" s="31">
        <f t="shared" si="107"/>
        <v>0</v>
      </c>
      <c r="AG440" s="31">
        <f t="shared" si="108"/>
        <v>0</v>
      </c>
      <c r="AH440" s="32" t="str">
        <f t="shared" si="109"/>
        <v>00:00:00</v>
      </c>
      <c r="AI440" s="34">
        <f t="shared" si="110"/>
        <v>0</v>
      </c>
      <c r="XFD440" s="130"/>
    </row>
    <row r="441" spans="1:35 16384:16384" s="30" customFormat="1" ht="15.75" customHeight="1" x14ac:dyDescent="0.15">
      <c r="A441" s="123"/>
      <c r="B441" s="80"/>
      <c r="C441" s="106"/>
      <c r="D441" s="124"/>
      <c r="E441" s="124"/>
      <c r="F441" s="124"/>
      <c r="G441" s="125" t="str">
        <f t="shared" si="111"/>
        <v>00:00:00</v>
      </c>
      <c r="H441" s="124"/>
      <c r="I441" s="80"/>
      <c r="J441" s="80"/>
      <c r="K441" s="109"/>
      <c r="L441" s="110"/>
      <c r="M441" s="126"/>
      <c r="N441" s="110"/>
      <c r="O441" s="127"/>
      <c r="P441" s="128" t="e">
        <f>VLOOKUP(N441,CisacSocietycodes!$A$2:$C$366,2,0)</f>
        <v>#N/A</v>
      </c>
      <c r="Q441" s="120"/>
      <c r="R441" s="31">
        <v>0</v>
      </c>
      <c r="S441" s="32">
        <v>0</v>
      </c>
      <c r="T441" s="32">
        <v>0</v>
      </c>
      <c r="U441" s="31" t="str">
        <f t="shared" si="97"/>
        <v>00</v>
      </c>
      <c r="V441" s="31" t="str">
        <f t="shared" si="98"/>
        <v>00</v>
      </c>
      <c r="W441" s="31" t="str">
        <f t="shared" si="99"/>
        <v>00</v>
      </c>
      <c r="X441" s="33">
        <f t="shared" si="100"/>
        <v>0</v>
      </c>
      <c r="Y441" s="31" t="str">
        <f t="shared" si="101"/>
        <v>00</v>
      </c>
      <c r="Z441" s="31" t="str">
        <f t="shared" si="102"/>
        <v>00</v>
      </c>
      <c r="AA441" s="31" t="str">
        <f t="shared" si="103"/>
        <v>00</v>
      </c>
      <c r="AB441" s="31">
        <f t="shared" si="104"/>
        <v>0</v>
      </c>
      <c r="AC441" s="129">
        <f t="shared" si="112"/>
        <v>0</v>
      </c>
      <c r="AD441" s="129">
        <f t="shared" si="105"/>
        <v>0</v>
      </c>
      <c r="AE441" s="31">
        <f t="shared" si="106"/>
        <v>0</v>
      </c>
      <c r="AF441" s="31">
        <f t="shared" si="107"/>
        <v>0</v>
      </c>
      <c r="AG441" s="31">
        <f t="shared" si="108"/>
        <v>0</v>
      </c>
      <c r="AH441" s="32" t="str">
        <f t="shared" si="109"/>
        <v>00:00:00</v>
      </c>
      <c r="AI441" s="34">
        <f t="shared" si="110"/>
        <v>0</v>
      </c>
      <c r="XFD441" s="130"/>
    </row>
    <row r="442" spans="1:35 16384:16384" s="30" customFormat="1" ht="15.75" customHeight="1" x14ac:dyDescent="0.15">
      <c r="A442" s="123"/>
      <c r="B442" s="80"/>
      <c r="C442" s="106"/>
      <c r="D442" s="124"/>
      <c r="E442" s="124"/>
      <c r="F442" s="124"/>
      <c r="G442" s="125" t="str">
        <f t="shared" si="111"/>
        <v>00:00:00</v>
      </c>
      <c r="H442" s="124"/>
      <c r="I442" s="80"/>
      <c r="J442" s="80"/>
      <c r="K442" s="109"/>
      <c r="L442" s="110"/>
      <c r="M442" s="126"/>
      <c r="N442" s="110"/>
      <c r="O442" s="127"/>
      <c r="P442" s="128" t="e">
        <f>VLOOKUP(N442,CisacSocietycodes!$A$2:$C$366,2,0)</f>
        <v>#N/A</v>
      </c>
      <c r="Q442" s="120"/>
      <c r="R442" s="31">
        <v>0</v>
      </c>
      <c r="S442" s="32">
        <v>0</v>
      </c>
      <c r="T442" s="32">
        <v>0</v>
      </c>
      <c r="U442" s="31" t="str">
        <f t="shared" si="97"/>
        <v>00</v>
      </c>
      <c r="V442" s="31" t="str">
        <f t="shared" si="98"/>
        <v>00</v>
      </c>
      <c r="W442" s="31" t="str">
        <f t="shared" si="99"/>
        <v>00</v>
      </c>
      <c r="X442" s="33">
        <f t="shared" si="100"/>
        <v>0</v>
      </c>
      <c r="Y442" s="31" t="str">
        <f t="shared" si="101"/>
        <v>00</v>
      </c>
      <c r="Z442" s="31" t="str">
        <f t="shared" si="102"/>
        <v>00</v>
      </c>
      <c r="AA442" s="31" t="str">
        <f t="shared" si="103"/>
        <v>00</v>
      </c>
      <c r="AB442" s="31">
        <f t="shared" si="104"/>
        <v>0</v>
      </c>
      <c r="AC442" s="129">
        <f t="shared" si="112"/>
        <v>0</v>
      </c>
      <c r="AD442" s="129">
        <f t="shared" si="105"/>
        <v>0</v>
      </c>
      <c r="AE442" s="31">
        <f t="shared" si="106"/>
        <v>0</v>
      </c>
      <c r="AF442" s="31">
        <f t="shared" si="107"/>
        <v>0</v>
      </c>
      <c r="AG442" s="31">
        <f t="shared" si="108"/>
        <v>0</v>
      </c>
      <c r="AH442" s="32" t="str">
        <f t="shared" si="109"/>
        <v>00:00:00</v>
      </c>
      <c r="AI442" s="34">
        <f t="shared" si="110"/>
        <v>0</v>
      </c>
      <c r="XFD442" s="130"/>
    </row>
    <row r="443" spans="1:35 16384:16384" s="30" customFormat="1" ht="15.75" customHeight="1" x14ac:dyDescent="0.15">
      <c r="A443" s="123"/>
      <c r="B443" s="80"/>
      <c r="C443" s="106"/>
      <c r="D443" s="124"/>
      <c r="E443" s="124"/>
      <c r="F443" s="124"/>
      <c r="G443" s="125" t="str">
        <f t="shared" si="111"/>
        <v>00:00:00</v>
      </c>
      <c r="H443" s="124"/>
      <c r="I443" s="80"/>
      <c r="J443" s="80"/>
      <c r="K443" s="109"/>
      <c r="L443" s="110"/>
      <c r="M443" s="126"/>
      <c r="N443" s="110"/>
      <c r="O443" s="127"/>
      <c r="P443" s="128" t="e">
        <f>VLOOKUP(N443,CisacSocietycodes!$A$2:$C$366,2,0)</f>
        <v>#N/A</v>
      </c>
      <c r="Q443" s="120"/>
      <c r="R443" s="31">
        <v>0</v>
      </c>
      <c r="S443" s="32">
        <v>0</v>
      </c>
      <c r="T443" s="32">
        <v>0</v>
      </c>
      <c r="U443" s="31" t="str">
        <f t="shared" si="97"/>
        <v>00</v>
      </c>
      <c r="V443" s="31" t="str">
        <f t="shared" si="98"/>
        <v>00</v>
      </c>
      <c r="W443" s="31" t="str">
        <f t="shared" si="99"/>
        <v>00</v>
      </c>
      <c r="X443" s="33">
        <f t="shared" si="100"/>
        <v>0</v>
      </c>
      <c r="Y443" s="31" t="str">
        <f t="shared" si="101"/>
        <v>00</v>
      </c>
      <c r="Z443" s="31" t="str">
        <f t="shared" si="102"/>
        <v>00</v>
      </c>
      <c r="AA443" s="31" t="str">
        <f t="shared" si="103"/>
        <v>00</v>
      </c>
      <c r="AB443" s="31">
        <f t="shared" si="104"/>
        <v>0</v>
      </c>
      <c r="AC443" s="129">
        <f t="shared" si="112"/>
        <v>0</v>
      </c>
      <c r="AD443" s="129">
        <f t="shared" si="105"/>
        <v>0</v>
      </c>
      <c r="AE443" s="31">
        <f t="shared" si="106"/>
        <v>0</v>
      </c>
      <c r="AF443" s="31">
        <f t="shared" si="107"/>
        <v>0</v>
      </c>
      <c r="AG443" s="31">
        <f t="shared" si="108"/>
        <v>0</v>
      </c>
      <c r="AH443" s="32" t="str">
        <f t="shared" si="109"/>
        <v>00:00:00</v>
      </c>
      <c r="AI443" s="34">
        <f t="shared" si="110"/>
        <v>0</v>
      </c>
      <c r="XFD443" s="130"/>
    </row>
    <row r="444" spans="1:35 16384:16384" s="30" customFormat="1" ht="15.75" customHeight="1" x14ac:dyDescent="0.15">
      <c r="A444" s="123"/>
      <c r="B444" s="80"/>
      <c r="C444" s="106"/>
      <c r="D444" s="124"/>
      <c r="E444" s="124"/>
      <c r="F444" s="124"/>
      <c r="G444" s="125" t="str">
        <f t="shared" si="111"/>
        <v>00:00:00</v>
      </c>
      <c r="H444" s="124"/>
      <c r="I444" s="80"/>
      <c r="J444" s="80"/>
      <c r="K444" s="109"/>
      <c r="L444" s="110"/>
      <c r="M444" s="126"/>
      <c r="N444" s="110"/>
      <c r="O444" s="127"/>
      <c r="P444" s="128" t="e">
        <f>VLOOKUP(N444,CisacSocietycodes!$A$2:$C$366,2,0)</f>
        <v>#N/A</v>
      </c>
      <c r="Q444" s="120"/>
      <c r="R444" s="31">
        <v>0</v>
      </c>
      <c r="S444" s="32">
        <v>0</v>
      </c>
      <c r="T444" s="32">
        <v>0</v>
      </c>
      <c r="U444" s="31" t="str">
        <f t="shared" si="97"/>
        <v>00</v>
      </c>
      <c r="V444" s="31" t="str">
        <f t="shared" si="98"/>
        <v>00</v>
      </c>
      <c r="W444" s="31" t="str">
        <f t="shared" si="99"/>
        <v>00</v>
      </c>
      <c r="X444" s="33">
        <f t="shared" si="100"/>
        <v>0</v>
      </c>
      <c r="Y444" s="31" t="str">
        <f t="shared" si="101"/>
        <v>00</v>
      </c>
      <c r="Z444" s="31" t="str">
        <f t="shared" si="102"/>
        <v>00</v>
      </c>
      <c r="AA444" s="31" t="str">
        <f t="shared" si="103"/>
        <v>00</v>
      </c>
      <c r="AB444" s="31">
        <f t="shared" si="104"/>
        <v>0</v>
      </c>
      <c r="AC444" s="129">
        <f t="shared" si="112"/>
        <v>0</v>
      </c>
      <c r="AD444" s="129">
        <f t="shared" si="105"/>
        <v>0</v>
      </c>
      <c r="AE444" s="31">
        <f t="shared" si="106"/>
        <v>0</v>
      </c>
      <c r="AF444" s="31">
        <f t="shared" si="107"/>
        <v>0</v>
      </c>
      <c r="AG444" s="31">
        <f t="shared" si="108"/>
        <v>0</v>
      </c>
      <c r="AH444" s="32" t="str">
        <f t="shared" si="109"/>
        <v>00:00:00</v>
      </c>
      <c r="AI444" s="34">
        <f t="shared" si="110"/>
        <v>0</v>
      </c>
      <c r="XFD444" s="130"/>
    </row>
    <row r="445" spans="1:35 16384:16384" s="30" customFormat="1" ht="15.75" customHeight="1" x14ac:dyDescent="0.15">
      <c r="A445" s="123"/>
      <c r="B445" s="80"/>
      <c r="C445" s="106"/>
      <c r="D445" s="124"/>
      <c r="E445" s="124"/>
      <c r="F445" s="124"/>
      <c r="G445" s="125" t="str">
        <f t="shared" si="111"/>
        <v>00:00:00</v>
      </c>
      <c r="H445" s="124"/>
      <c r="I445" s="80"/>
      <c r="J445" s="80"/>
      <c r="K445" s="109"/>
      <c r="L445" s="110"/>
      <c r="M445" s="126"/>
      <c r="N445" s="110"/>
      <c r="O445" s="127"/>
      <c r="P445" s="128" t="e">
        <f>VLOOKUP(N445,CisacSocietycodes!$A$2:$C$366,2,0)</f>
        <v>#N/A</v>
      </c>
      <c r="Q445" s="120"/>
      <c r="R445" s="31">
        <v>0</v>
      </c>
      <c r="S445" s="32">
        <v>0</v>
      </c>
      <c r="T445" s="32">
        <v>0</v>
      </c>
      <c r="U445" s="31" t="str">
        <f t="shared" si="97"/>
        <v>00</v>
      </c>
      <c r="V445" s="31" t="str">
        <f t="shared" si="98"/>
        <v>00</v>
      </c>
      <c r="W445" s="31" t="str">
        <f t="shared" si="99"/>
        <v>00</v>
      </c>
      <c r="X445" s="33">
        <f t="shared" si="100"/>
        <v>0</v>
      </c>
      <c r="Y445" s="31" t="str">
        <f t="shared" si="101"/>
        <v>00</v>
      </c>
      <c r="Z445" s="31" t="str">
        <f t="shared" si="102"/>
        <v>00</v>
      </c>
      <c r="AA445" s="31" t="str">
        <f t="shared" si="103"/>
        <v>00</v>
      </c>
      <c r="AB445" s="31">
        <f t="shared" si="104"/>
        <v>0</v>
      </c>
      <c r="AC445" s="129">
        <f t="shared" si="112"/>
        <v>0</v>
      </c>
      <c r="AD445" s="129">
        <f t="shared" si="105"/>
        <v>0</v>
      </c>
      <c r="AE445" s="31">
        <f t="shared" si="106"/>
        <v>0</v>
      </c>
      <c r="AF445" s="31">
        <f t="shared" si="107"/>
        <v>0</v>
      </c>
      <c r="AG445" s="31">
        <f t="shared" si="108"/>
        <v>0</v>
      </c>
      <c r="AH445" s="32" t="str">
        <f t="shared" si="109"/>
        <v>00:00:00</v>
      </c>
      <c r="AI445" s="34">
        <f t="shared" si="110"/>
        <v>0</v>
      </c>
      <c r="XFD445" s="130"/>
    </row>
    <row r="446" spans="1:35 16384:16384" s="30" customFormat="1" ht="15.75" customHeight="1" x14ac:dyDescent="0.15">
      <c r="A446" s="123"/>
      <c r="B446" s="80"/>
      <c r="C446" s="106"/>
      <c r="D446" s="124"/>
      <c r="E446" s="124"/>
      <c r="F446" s="124"/>
      <c r="G446" s="125" t="str">
        <f t="shared" si="111"/>
        <v>00:00:00</v>
      </c>
      <c r="H446" s="124"/>
      <c r="I446" s="80"/>
      <c r="J446" s="80"/>
      <c r="K446" s="109"/>
      <c r="L446" s="110"/>
      <c r="M446" s="126"/>
      <c r="N446" s="110"/>
      <c r="O446" s="127"/>
      <c r="P446" s="128" t="e">
        <f>VLOOKUP(N446,CisacSocietycodes!$A$2:$C$366,2,0)</f>
        <v>#N/A</v>
      </c>
      <c r="Q446" s="120"/>
      <c r="R446" s="31">
        <v>0</v>
      </c>
      <c r="S446" s="32">
        <v>0</v>
      </c>
      <c r="T446" s="32">
        <v>0</v>
      </c>
      <c r="U446" s="31" t="str">
        <f t="shared" si="97"/>
        <v>00</v>
      </c>
      <c r="V446" s="31" t="str">
        <f t="shared" si="98"/>
        <v>00</v>
      </c>
      <c r="W446" s="31" t="str">
        <f t="shared" si="99"/>
        <v>00</v>
      </c>
      <c r="X446" s="33">
        <f t="shared" si="100"/>
        <v>0</v>
      </c>
      <c r="Y446" s="31" t="str">
        <f t="shared" si="101"/>
        <v>00</v>
      </c>
      <c r="Z446" s="31" t="str">
        <f t="shared" si="102"/>
        <v>00</v>
      </c>
      <c r="AA446" s="31" t="str">
        <f t="shared" si="103"/>
        <v>00</v>
      </c>
      <c r="AB446" s="31">
        <f t="shared" si="104"/>
        <v>0</v>
      </c>
      <c r="AC446" s="129">
        <f t="shared" si="112"/>
        <v>0</v>
      </c>
      <c r="AD446" s="129">
        <f t="shared" si="105"/>
        <v>0</v>
      </c>
      <c r="AE446" s="31">
        <f t="shared" si="106"/>
        <v>0</v>
      </c>
      <c r="AF446" s="31">
        <f t="shared" si="107"/>
        <v>0</v>
      </c>
      <c r="AG446" s="31">
        <f t="shared" si="108"/>
        <v>0</v>
      </c>
      <c r="AH446" s="32" t="str">
        <f t="shared" si="109"/>
        <v>00:00:00</v>
      </c>
      <c r="AI446" s="34">
        <f t="shared" si="110"/>
        <v>0</v>
      </c>
      <c r="XFD446" s="130"/>
    </row>
    <row r="447" spans="1:35 16384:16384" s="30" customFormat="1" ht="15.75" customHeight="1" x14ac:dyDescent="0.15">
      <c r="A447" s="123"/>
      <c r="B447" s="80"/>
      <c r="C447" s="106"/>
      <c r="D447" s="124"/>
      <c r="E447" s="124"/>
      <c r="F447" s="124"/>
      <c r="G447" s="125" t="str">
        <f t="shared" si="111"/>
        <v>00:00:00</v>
      </c>
      <c r="H447" s="124"/>
      <c r="I447" s="80"/>
      <c r="J447" s="80"/>
      <c r="K447" s="109"/>
      <c r="L447" s="110"/>
      <c r="M447" s="126"/>
      <c r="N447" s="110"/>
      <c r="O447" s="127"/>
      <c r="P447" s="128" t="e">
        <f>VLOOKUP(N447,CisacSocietycodes!$A$2:$C$366,2,0)</f>
        <v>#N/A</v>
      </c>
      <c r="Q447" s="120"/>
      <c r="R447" s="31">
        <v>0</v>
      </c>
      <c r="S447" s="32">
        <v>0</v>
      </c>
      <c r="T447" s="32">
        <v>0</v>
      </c>
      <c r="U447" s="31" t="str">
        <f t="shared" si="97"/>
        <v>00</v>
      </c>
      <c r="V447" s="31" t="str">
        <f t="shared" si="98"/>
        <v>00</v>
      </c>
      <c r="W447" s="31" t="str">
        <f t="shared" si="99"/>
        <v>00</v>
      </c>
      <c r="X447" s="33">
        <f t="shared" si="100"/>
        <v>0</v>
      </c>
      <c r="Y447" s="31" t="str">
        <f t="shared" si="101"/>
        <v>00</v>
      </c>
      <c r="Z447" s="31" t="str">
        <f t="shared" si="102"/>
        <v>00</v>
      </c>
      <c r="AA447" s="31" t="str">
        <f t="shared" si="103"/>
        <v>00</v>
      </c>
      <c r="AB447" s="31">
        <f t="shared" si="104"/>
        <v>0</v>
      </c>
      <c r="AC447" s="129">
        <f t="shared" si="112"/>
        <v>0</v>
      </c>
      <c r="AD447" s="129">
        <f t="shared" si="105"/>
        <v>0</v>
      </c>
      <c r="AE447" s="31">
        <f t="shared" si="106"/>
        <v>0</v>
      </c>
      <c r="AF447" s="31">
        <f t="shared" si="107"/>
        <v>0</v>
      </c>
      <c r="AG447" s="31">
        <f t="shared" si="108"/>
        <v>0</v>
      </c>
      <c r="AH447" s="32" t="str">
        <f t="shared" si="109"/>
        <v>00:00:00</v>
      </c>
      <c r="AI447" s="34">
        <f t="shared" si="110"/>
        <v>0</v>
      </c>
      <c r="XFD447" s="130"/>
    </row>
    <row r="448" spans="1:35 16384:16384" s="30" customFormat="1" ht="15.75" customHeight="1" x14ac:dyDescent="0.15">
      <c r="A448" s="123"/>
      <c r="B448" s="80"/>
      <c r="C448" s="106"/>
      <c r="D448" s="124"/>
      <c r="E448" s="124"/>
      <c r="F448" s="124"/>
      <c r="G448" s="125" t="str">
        <f t="shared" si="111"/>
        <v>00:00:00</v>
      </c>
      <c r="H448" s="124"/>
      <c r="I448" s="80"/>
      <c r="J448" s="80"/>
      <c r="K448" s="109"/>
      <c r="L448" s="110"/>
      <c r="M448" s="126"/>
      <c r="N448" s="110"/>
      <c r="O448" s="127"/>
      <c r="P448" s="128" t="e">
        <f>VLOOKUP(N448,CisacSocietycodes!$A$2:$C$366,2,0)</f>
        <v>#N/A</v>
      </c>
      <c r="Q448" s="120"/>
      <c r="R448" s="31">
        <v>0</v>
      </c>
      <c r="S448" s="32">
        <v>0</v>
      </c>
      <c r="T448" s="32">
        <v>0</v>
      </c>
      <c r="U448" s="31" t="str">
        <f t="shared" si="97"/>
        <v>00</v>
      </c>
      <c r="V448" s="31" t="str">
        <f t="shared" si="98"/>
        <v>00</v>
      </c>
      <c r="W448" s="31" t="str">
        <f t="shared" si="99"/>
        <v>00</v>
      </c>
      <c r="X448" s="33">
        <f t="shared" si="100"/>
        <v>0</v>
      </c>
      <c r="Y448" s="31" t="str">
        <f t="shared" si="101"/>
        <v>00</v>
      </c>
      <c r="Z448" s="31" t="str">
        <f t="shared" si="102"/>
        <v>00</v>
      </c>
      <c r="AA448" s="31" t="str">
        <f t="shared" si="103"/>
        <v>00</v>
      </c>
      <c r="AB448" s="31">
        <f t="shared" si="104"/>
        <v>0</v>
      </c>
      <c r="AC448" s="129">
        <f t="shared" si="112"/>
        <v>0</v>
      </c>
      <c r="AD448" s="129">
        <f t="shared" si="105"/>
        <v>0</v>
      </c>
      <c r="AE448" s="31">
        <f t="shared" si="106"/>
        <v>0</v>
      </c>
      <c r="AF448" s="31">
        <f t="shared" si="107"/>
        <v>0</v>
      </c>
      <c r="AG448" s="31">
        <f t="shared" si="108"/>
        <v>0</v>
      </c>
      <c r="AH448" s="32" t="str">
        <f t="shared" si="109"/>
        <v>00:00:00</v>
      </c>
      <c r="AI448" s="34">
        <f t="shared" si="110"/>
        <v>0</v>
      </c>
      <c r="XFD448" s="130"/>
    </row>
    <row r="449" spans="1:35 16384:16384" s="30" customFormat="1" ht="15.75" customHeight="1" x14ac:dyDescent="0.15">
      <c r="A449" s="123"/>
      <c r="B449" s="80"/>
      <c r="C449" s="106"/>
      <c r="D449" s="124"/>
      <c r="E449" s="124"/>
      <c r="F449" s="124"/>
      <c r="G449" s="125" t="str">
        <f t="shared" si="111"/>
        <v>00:00:00</v>
      </c>
      <c r="H449" s="124"/>
      <c r="I449" s="80"/>
      <c r="J449" s="80"/>
      <c r="K449" s="109"/>
      <c r="L449" s="110"/>
      <c r="M449" s="126"/>
      <c r="N449" s="110"/>
      <c r="O449" s="127"/>
      <c r="P449" s="128" t="e">
        <f>VLOOKUP(N449,CisacSocietycodes!$A$2:$C$366,2,0)</f>
        <v>#N/A</v>
      </c>
      <c r="Q449" s="120"/>
      <c r="R449" s="31">
        <v>0</v>
      </c>
      <c r="S449" s="32">
        <v>0</v>
      </c>
      <c r="T449" s="32">
        <v>0</v>
      </c>
      <c r="U449" s="31" t="str">
        <f t="shared" si="97"/>
        <v>00</v>
      </c>
      <c r="V449" s="31" t="str">
        <f t="shared" si="98"/>
        <v>00</v>
      </c>
      <c r="W449" s="31" t="str">
        <f t="shared" si="99"/>
        <v>00</v>
      </c>
      <c r="X449" s="33">
        <f t="shared" si="100"/>
        <v>0</v>
      </c>
      <c r="Y449" s="31" t="str">
        <f t="shared" si="101"/>
        <v>00</v>
      </c>
      <c r="Z449" s="31" t="str">
        <f t="shared" si="102"/>
        <v>00</v>
      </c>
      <c r="AA449" s="31" t="str">
        <f t="shared" si="103"/>
        <v>00</v>
      </c>
      <c r="AB449" s="31">
        <f t="shared" si="104"/>
        <v>0</v>
      </c>
      <c r="AC449" s="129">
        <f t="shared" si="112"/>
        <v>0</v>
      </c>
      <c r="AD449" s="129">
        <f t="shared" si="105"/>
        <v>0</v>
      </c>
      <c r="AE449" s="31">
        <f t="shared" si="106"/>
        <v>0</v>
      </c>
      <c r="AF449" s="31">
        <f t="shared" si="107"/>
        <v>0</v>
      </c>
      <c r="AG449" s="31">
        <f t="shared" si="108"/>
        <v>0</v>
      </c>
      <c r="AH449" s="32" t="str">
        <f t="shared" si="109"/>
        <v>00:00:00</v>
      </c>
      <c r="AI449" s="34">
        <f t="shared" si="110"/>
        <v>0</v>
      </c>
      <c r="XFD449" s="130"/>
    </row>
    <row r="450" spans="1:35 16384:16384" s="30" customFormat="1" ht="15.75" customHeight="1" x14ac:dyDescent="0.15">
      <c r="A450" s="123"/>
      <c r="B450" s="80"/>
      <c r="C450" s="106"/>
      <c r="D450" s="124"/>
      <c r="E450" s="124"/>
      <c r="F450" s="124"/>
      <c r="G450" s="125" t="str">
        <f t="shared" si="111"/>
        <v>00:00:00</v>
      </c>
      <c r="H450" s="124"/>
      <c r="I450" s="80"/>
      <c r="J450" s="80"/>
      <c r="K450" s="109"/>
      <c r="L450" s="110"/>
      <c r="M450" s="126"/>
      <c r="N450" s="110"/>
      <c r="O450" s="127"/>
      <c r="P450" s="128" t="e">
        <f>VLOOKUP(N450,CisacSocietycodes!$A$2:$C$366,2,0)</f>
        <v>#N/A</v>
      </c>
      <c r="Q450" s="120"/>
      <c r="R450" s="31">
        <v>0</v>
      </c>
      <c r="S450" s="32">
        <v>0</v>
      </c>
      <c r="T450" s="32">
        <v>0</v>
      </c>
      <c r="U450" s="31" t="str">
        <f t="shared" si="97"/>
        <v>00</v>
      </c>
      <c r="V450" s="31" t="str">
        <f t="shared" si="98"/>
        <v>00</v>
      </c>
      <c r="W450" s="31" t="str">
        <f t="shared" si="99"/>
        <v>00</v>
      </c>
      <c r="X450" s="33">
        <f t="shared" si="100"/>
        <v>0</v>
      </c>
      <c r="Y450" s="31" t="str">
        <f t="shared" si="101"/>
        <v>00</v>
      </c>
      <c r="Z450" s="31" t="str">
        <f t="shared" si="102"/>
        <v>00</v>
      </c>
      <c r="AA450" s="31" t="str">
        <f t="shared" si="103"/>
        <v>00</v>
      </c>
      <c r="AB450" s="31">
        <f t="shared" si="104"/>
        <v>0</v>
      </c>
      <c r="AC450" s="129">
        <f t="shared" si="112"/>
        <v>0</v>
      </c>
      <c r="AD450" s="129">
        <f t="shared" si="105"/>
        <v>0</v>
      </c>
      <c r="AE450" s="31">
        <f t="shared" si="106"/>
        <v>0</v>
      </c>
      <c r="AF450" s="31">
        <f t="shared" si="107"/>
        <v>0</v>
      </c>
      <c r="AG450" s="31">
        <f t="shared" si="108"/>
        <v>0</v>
      </c>
      <c r="AH450" s="32" t="str">
        <f t="shared" si="109"/>
        <v>00:00:00</v>
      </c>
      <c r="AI450" s="34">
        <f t="shared" si="110"/>
        <v>0</v>
      </c>
      <c r="XFD450" s="130"/>
    </row>
    <row r="451" spans="1:35 16384:16384" s="30" customFormat="1" ht="15.75" customHeight="1" x14ac:dyDescent="0.15">
      <c r="A451" s="123"/>
      <c r="B451" s="80"/>
      <c r="C451" s="106"/>
      <c r="D451" s="124"/>
      <c r="E451" s="124"/>
      <c r="F451" s="124"/>
      <c r="G451" s="125" t="str">
        <f t="shared" si="111"/>
        <v>00:00:00</v>
      </c>
      <c r="H451" s="124"/>
      <c r="I451" s="80"/>
      <c r="J451" s="80"/>
      <c r="K451" s="109"/>
      <c r="L451" s="110"/>
      <c r="M451" s="126"/>
      <c r="N451" s="110"/>
      <c r="O451" s="127"/>
      <c r="P451" s="128" t="e">
        <f>VLOOKUP(N451,CisacSocietycodes!$A$2:$C$366,2,0)</f>
        <v>#N/A</v>
      </c>
      <c r="Q451" s="120"/>
      <c r="R451" s="31">
        <v>0</v>
      </c>
      <c r="S451" s="32">
        <v>0</v>
      </c>
      <c r="T451" s="32">
        <v>0</v>
      </c>
      <c r="U451" s="31" t="str">
        <f t="shared" si="97"/>
        <v>00</v>
      </c>
      <c r="V451" s="31" t="str">
        <f t="shared" si="98"/>
        <v>00</v>
      </c>
      <c r="W451" s="31" t="str">
        <f t="shared" si="99"/>
        <v>00</v>
      </c>
      <c r="X451" s="33">
        <f t="shared" si="100"/>
        <v>0</v>
      </c>
      <c r="Y451" s="31" t="str">
        <f t="shared" si="101"/>
        <v>00</v>
      </c>
      <c r="Z451" s="31" t="str">
        <f t="shared" si="102"/>
        <v>00</v>
      </c>
      <c r="AA451" s="31" t="str">
        <f t="shared" si="103"/>
        <v>00</v>
      </c>
      <c r="AB451" s="31">
        <f t="shared" si="104"/>
        <v>0</v>
      </c>
      <c r="AC451" s="129">
        <f t="shared" si="112"/>
        <v>0</v>
      </c>
      <c r="AD451" s="129">
        <f t="shared" si="105"/>
        <v>0</v>
      </c>
      <c r="AE451" s="31">
        <f t="shared" si="106"/>
        <v>0</v>
      </c>
      <c r="AF451" s="31">
        <f t="shared" si="107"/>
        <v>0</v>
      </c>
      <c r="AG451" s="31">
        <f t="shared" si="108"/>
        <v>0</v>
      </c>
      <c r="AH451" s="32" t="str">
        <f t="shared" si="109"/>
        <v>00:00:00</v>
      </c>
      <c r="AI451" s="34">
        <f t="shared" si="110"/>
        <v>0</v>
      </c>
      <c r="XFD451" s="130"/>
    </row>
    <row r="452" spans="1:35 16384:16384" s="30" customFormat="1" ht="15.75" customHeight="1" x14ac:dyDescent="0.15">
      <c r="A452" s="123"/>
      <c r="B452" s="80"/>
      <c r="C452" s="106"/>
      <c r="D452" s="124"/>
      <c r="E452" s="124"/>
      <c r="F452" s="124"/>
      <c r="G452" s="125" t="str">
        <f t="shared" si="111"/>
        <v>00:00:00</v>
      </c>
      <c r="H452" s="124"/>
      <c r="I452" s="80"/>
      <c r="J452" s="80"/>
      <c r="K452" s="109"/>
      <c r="L452" s="110"/>
      <c r="M452" s="126"/>
      <c r="N452" s="110"/>
      <c r="O452" s="127"/>
      <c r="P452" s="128" t="e">
        <f>VLOOKUP(N452,CisacSocietycodes!$A$2:$C$366,2,0)</f>
        <v>#N/A</v>
      </c>
      <c r="Q452" s="120"/>
      <c r="R452" s="31">
        <v>0</v>
      </c>
      <c r="S452" s="32">
        <v>0</v>
      </c>
      <c r="T452" s="32">
        <v>0</v>
      </c>
      <c r="U452" s="31" t="str">
        <f t="shared" si="97"/>
        <v>00</v>
      </c>
      <c r="V452" s="31" t="str">
        <f t="shared" si="98"/>
        <v>00</v>
      </c>
      <c r="W452" s="31" t="str">
        <f t="shared" si="99"/>
        <v>00</v>
      </c>
      <c r="X452" s="33">
        <f t="shared" si="100"/>
        <v>0</v>
      </c>
      <c r="Y452" s="31" t="str">
        <f t="shared" si="101"/>
        <v>00</v>
      </c>
      <c r="Z452" s="31" t="str">
        <f t="shared" si="102"/>
        <v>00</v>
      </c>
      <c r="AA452" s="31" t="str">
        <f t="shared" si="103"/>
        <v>00</v>
      </c>
      <c r="AB452" s="31">
        <f t="shared" si="104"/>
        <v>0</v>
      </c>
      <c r="AC452" s="129">
        <f t="shared" si="112"/>
        <v>0</v>
      </c>
      <c r="AD452" s="129">
        <f t="shared" si="105"/>
        <v>0</v>
      </c>
      <c r="AE452" s="31">
        <f t="shared" si="106"/>
        <v>0</v>
      </c>
      <c r="AF452" s="31">
        <f t="shared" si="107"/>
        <v>0</v>
      </c>
      <c r="AG452" s="31">
        <f t="shared" si="108"/>
        <v>0</v>
      </c>
      <c r="AH452" s="32" t="str">
        <f t="shared" si="109"/>
        <v>00:00:00</v>
      </c>
      <c r="AI452" s="34">
        <f t="shared" si="110"/>
        <v>0</v>
      </c>
      <c r="XFD452" s="130"/>
    </row>
    <row r="453" spans="1:35 16384:16384" s="30" customFormat="1" ht="15.75" customHeight="1" x14ac:dyDescent="0.15">
      <c r="A453" s="123"/>
      <c r="B453" s="80"/>
      <c r="C453" s="106"/>
      <c r="D453" s="124"/>
      <c r="E453" s="124"/>
      <c r="F453" s="124"/>
      <c r="G453" s="125" t="str">
        <f t="shared" si="111"/>
        <v>00:00:00</v>
      </c>
      <c r="H453" s="124"/>
      <c r="I453" s="80"/>
      <c r="J453" s="80"/>
      <c r="K453" s="109"/>
      <c r="L453" s="110"/>
      <c r="M453" s="126"/>
      <c r="N453" s="110"/>
      <c r="O453" s="127"/>
      <c r="P453" s="128" t="e">
        <f>VLOOKUP(N453,CisacSocietycodes!$A$2:$C$366,2,0)</f>
        <v>#N/A</v>
      </c>
      <c r="Q453" s="120"/>
      <c r="R453" s="31">
        <v>0</v>
      </c>
      <c r="S453" s="32">
        <v>0</v>
      </c>
      <c r="T453" s="32">
        <v>0</v>
      </c>
      <c r="U453" s="31" t="str">
        <f t="shared" si="97"/>
        <v>00</v>
      </c>
      <c r="V453" s="31" t="str">
        <f t="shared" si="98"/>
        <v>00</v>
      </c>
      <c r="W453" s="31" t="str">
        <f t="shared" si="99"/>
        <v>00</v>
      </c>
      <c r="X453" s="33">
        <f t="shared" si="100"/>
        <v>0</v>
      </c>
      <c r="Y453" s="31" t="str">
        <f t="shared" si="101"/>
        <v>00</v>
      </c>
      <c r="Z453" s="31" t="str">
        <f t="shared" si="102"/>
        <v>00</v>
      </c>
      <c r="AA453" s="31" t="str">
        <f t="shared" si="103"/>
        <v>00</v>
      </c>
      <c r="AB453" s="31">
        <f t="shared" si="104"/>
        <v>0</v>
      </c>
      <c r="AC453" s="129">
        <f t="shared" si="112"/>
        <v>0</v>
      </c>
      <c r="AD453" s="129">
        <f t="shared" si="105"/>
        <v>0</v>
      </c>
      <c r="AE453" s="31">
        <f t="shared" si="106"/>
        <v>0</v>
      </c>
      <c r="AF453" s="31">
        <f t="shared" si="107"/>
        <v>0</v>
      </c>
      <c r="AG453" s="31">
        <f t="shared" si="108"/>
        <v>0</v>
      </c>
      <c r="AH453" s="32" t="str">
        <f t="shared" si="109"/>
        <v>00:00:00</v>
      </c>
      <c r="AI453" s="34">
        <f t="shared" si="110"/>
        <v>0</v>
      </c>
      <c r="XFD453" s="130"/>
    </row>
    <row r="454" spans="1:35 16384:16384" s="30" customFormat="1" ht="15.75" customHeight="1" x14ac:dyDescent="0.15">
      <c r="A454" s="123"/>
      <c r="B454" s="80"/>
      <c r="C454" s="106"/>
      <c r="D454" s="124"/>
      <c r="E454" s="124"/>
      <c r="F454" s="124"/>
      <c r="G454" s="125" t="str">
        <f t="shared" si="111"/>
        <v>00:00:00</v>
      </c>
      <c r="H454" s="124"/>
      <c r="I454" s="80"/>
      <c r="J454" s="80"/>
      <c r="K454" s="109"/>
      <c r="L454" s="110"/>
      <c r="M454" s="126"/>
      <c r="N454" s="110"/>
      <c r="O454" s="127"/>
      <c r="P454" s="128" t="e">
        <f>VLOOKUP(N454,CisacSocietycodes!$A$2:$C$366,2,0)</f>
        <v>#N/A</v>
      </c>
      <c r="Q454" s="120"/>
      <c r="R454" s="31">
        <v>0</v>
      </c>
      <c r="S454" s="32">
        <v>0</v>
      </c>
      <c r="T454" s="32">
        <v>0</v>
      </c>
      <c r="U454" s="31" t="str">
        <f t="shared" si="97"/>
        <v>00</v>
      </c>
      <c r="V454" s="31" t="str">
        <f t="shared" si="98"/>
        <v>00</v>
      </c>
      <c r="W454" s="31" t="str">
        <f t="shared" si="99"/>
        <v>00</v>
      </c>
      <c r="X454" s="33">
        <f t="shared" si="100"/>
        <v>0</v>
      </c>
      <c r="Y454" s="31" t="str">
        <f t="shared" si="101"/>
        <v>00</v>
      </c>
      <c r="Z454" s="31" t="str">
        <f t="shared" si="102"/>
        <v>00</v>
      </c>
      <c r="AA454" s="31" t="str">
        <f t="shared" si="103"/>
        <v>00</v>
      </c>
      <c r="AB454" s="31">
        <f t="shared" si="104"/>
        <v>0</v>
      </c>
      <c r="AC454" s="129">
        <f t="shared" si="112"/>
        <v>0</v>
      </c>
      <c r="AD454" s="129">
        <f t="shared" si="105"/>
        <v>0</v>
      </c>
      <c r="AE454" s="31">
        <f t="shared" si="106"/>
        <v>0</v>
      </c>
      <c r="AF454" s="31">
        <f t="shared" si="107"/>
        <v>0</v>
      </c>
      <c r="AG454" s="31">
        <f t="shared" si="108"/>
        <v>0</v>
      </c>
      <c r="AH454" s="32" t="str">
        <f t="shared" si="109"/>
        <v>00:00:00</v>
      </c>
      <c r="AI454" s="34">
        <f t="shared" si="110"/>
        <v>0</v>
      </c>
      <c r="XFD454" s="130"/>
    </row>
    <row r="455" spans="1:35 16384:16384" s="30" customFormat="1" ht="15.75" customHeight="1" x14ac:dyDescent="0.15">
      <c r="A455" s="123"/>
      <c r="B455" s="80"/>
      <c r="C455" s="106"/>
      <c r="D455" s="124"/>
      <c r="E455" s="124"/>
      <c r="F455" s="124"/>
      <c r="G455" s="125" t="str">
        <f t="shared" si="111"/>
        <v>00:00:00</v>
      </c>
      <c r="H455" s="124"/>
      <c r="I455" s="80"/>
      <c r="J455" s="80"/>
      <c r="K455" s="109"/>
      <c r="L455" s="110"/>
      <c r="M455" s="126"/>
      <c r="N455" s="110"/>
      <c r="O455" s="127"/>
      <c r="P455" s="128" t="e">
        <f>VLOOKUP(N455,CisacSocietycodes!$A$2:$C$366,2,0)</f>
        <v>#N/A</v>
      </c>
      <c r="Q455" s="120"/>
      <c r="R455" s="31">
        <v>0</v>
      </c>
      <c r="S455" s="32">
        <v>0</v>
      </c>
      <c r="T455" s="32">
        <v>0</v>
      </c>
      <c r="U455" s="31" t="str">
        <f t="shared" si="97"/>
        <v>00</v>
      </c>
      <c r="V455" s="31" t="str">
        <f t="shared" si="98"/>
        <v>00</v>
      </c>
      <c r="W455" s="31" t="str">
        <f t="shared" si="99"/>
        <v>00</v>
      </c>
      <c r="X455" s="33">
        <f t="shared" si="100"/>
        <v>0</v>
      </c>
      <c r="Y455" s="31" t="str">
        <f t="shared" si="101"/>
        <v>00</v>
      </c>
      <c r="Z455" s="31" t="str">
        <f t="shared" si="102"/>
        <v>00</v>
      </c>
      <c r="AA455" s="31" t="str">
        <f t="shared" si="103"/>
        <v>00</v>
      </c>
      <c r="AB455" s="31">
        <f t="shared" si="104"/>
        <v>0</v>
      </c>
      <c r="AC455" s="129">
        <f t="shared" si="112"/>
        <v>0</v>
      </c>
      <c r="AD455" s="129">
        <f t="shared" si="105"/>
        <v>0</v>
      </c>
      <c r="AE455" s="31">
        <f t="shared" si="106"/>
        <v>0</v>
      </c>
      <c r="AF455" s="31">
        <f t="shared" si="107"/>
        <v>0</v>
      </c>
      <c r="AG455" s="31">
        <f t="shared" si="108"/>
        <v>0</v>
      </c>
      <c r="AH455" s="32" t="str">
        <f t="shared" si="109"/>
        <v>00:00:00</v>
      </c>
      <c r="AI455" s="34">
        <f t="shared" si="110"/>
        <v>0</v>
      </c>
      <c r="XFD455" s="130"/>
    </row>
    <row r="456" spans="1:35 16384:16384" s="30" customFormat="1" ht="15.75" customHeight="1" x14ac:dyDescent="0.15">
      <c r="A456" s="123"/>
      <c r="B456" s="80"/>
      <c r="C456" s="106"/>
      <c r="D456" s="124"/>
      <c r="E456" s="124"/>
      <c r="F456" s="124"/>
      <c r="G456" s="125" t="str">
        <f t="shared" si="111"/>
        <v>00:00:00</v>
      </c>
      <c r="H456" s="124"/>
      <c r="I456" s="80"/>
      <c r="J456" s="80"/>
      <c r="K456" s="109"/>
      <c r="L456" s="110"/>
      <c r="M456" s="126"/>
      <c r="N456" s="110"/>
      <c r="O456" s="127"/>
      <c r="P456" s="128" t="e">
        <f>VLOOKUP(N456,CisacSocietycodes!$A$2:$C$366,2,0)</f>
        <v>#N/A</v>
      </c>
      <c r="Q456" s="120"/>
      <c r="R456" s="31">
        <v>0</v>
      </c>
      <c r="S456" s="32">
        <v>0</v>
      </c>
      <c r="T456" s="32">
        <v>0</v>
      </c>
      <c r="U456" s="31" t="str">
        <f t="shared" si="97"/>
        <v>00</v>
      </c>
      <c r="V456" s="31" t="str">
        <f t="shared" si="98"/>
        <v>00</v>
      </c>
      <c r="W456" s="31" t="str">
        <f t="shared" si="99"/>
        <v>00</v>
      </c>
      <c r="X456" s="33">
        <f t="shared" si="100"/>
        <v>0</v>
      </c>
      <c r="Y456" s="31" t="str">
        <f t="shared" si="101"/>
        <v>00</v>
      </c>
      <c r="Z456" s="31" t="str">
        <f t="shared" si="102"/>
        <v>00</v>
      </c>
      <c r="AA456" s="31" t="str">
        <f t="shared" si="103"/>
        <v>00</v>
      </c>
      <c r="AB456" s="31">
        <f t="shared" si="104"/>
        <v>0</v>
      </c>
      <c r="AC456" s="129">
        <f t="shared" si="112"/>
        <v>0</v>
      </c>
      <c r="AD456" s="129">
        <f t="shared" si="105"/>
        <v>0</v>
      </c>
      <c r="AE456" s="31">
        <f t="shared" si="106"/>
        <v>0</v>
      </c>
      <c r="AF456" s="31">
        <f t="shared" si="107"/>
        <v>0</v>
      </c>
      <c r="AG456" s="31">
        <f t="shared" si="108"/>
        <v>0</v>
      </c>
      <c r="AH456" s="32" t="str">
        <f t="shared" si="109"/>
        <v>00:00:00</v>
      </c>
      <c r="AI456" s="34">
        <f t="shared" si="110"/>
        <v>0</v>
      </c>
      <c r="XFD456" s="130"/>
    </row>
    <row r="457" spans="1:35 16384:16384" s="30" customFormat="1" ht="15.75" customHeight="1" x14ac:dyDescent="0.15">
      <c r="A457" s="123"/>
      <c r="B457" s="80"/>
      <c r="C457" s="106"/>
      <c r="D457" s="124"/>
      <c r="E457" s="124"/>
      <c r="F457" s="124"/>
      <c r="G457" s="125" t="str">
        <f t="shared" si="111"/>
        <v>00:00:00</v>
      </c>
      <c r="H457" s="124"/>
      <c r="I457" s="80"/>
      <c r="J457" s="80"/>
      <c r="K457" s="109"/>
      <c r="L457" s="110"/>
      <c r="M457" s="126"/>
      <c r="N457" s="110"/>
      <c r="O457" s="127"/>
      <c r="P457" s="128" t="e">
        <f>VLOOKUP(N457,CisacSocietycodes!$A$2:$C$366,2,0)</f>
        <v>#N/A</v>
      </c>
      <c r="Q457" s="120"/>
      <c r="R457" s="31">
        <v>0</v>
      </c>
      <c r="S457" s="32">
        <v>0</v>
      </c>
      <c r="T457" s="32">
        <v>0</v>
      </c>
      <c r="U457" s="31" t="str">
        <f t="shared" si="97"/>
        <v>00</v>
      </c>
      <c r="V457" s="31" t="str">
        <f t="shared" si="98"/>
        <v>00</v>
      </c>
      <c r="W457" s="31" t="str">
        <f t="shared" si="99"/>
        <v>00</v>
      </c>
      <c r="X457" s="33">
        <f t="shared" si="100"/>
        <v>0</v>
      </c>
      <c r="Y457" s="31" t="str">
        <f t="shared" si="101"/>
        <v>00</v>
      </c>
      <c r="Z457" s="31" t="str">
        <f t="shared" si="102"/>
        <v>00</v>
      </c>
      <c r="AA457" s="31" t="str">
        <f t="shared" si="103"/>
        <v>00</v>
      </c>
      <c r="AB457" s="31">
        <f t="shared" si="104"/>
        <v>0</v>
      </c>
      <c r="AC457" s="129">
        <f t="shared" si="112"/>
        <v>0</v>
      </c>
      <c r="AD457" s="129">
        <f t="shared" si="105"/>
        <v>0</v>
      </c>
      <c r="AE457" s="31">
        <f t="shared" si="106"/>
        <v>0</v>
      </c>
      <c r="AF457" s="31">
        <f t="shared" si="107"/>
        <v>0</v>
      </c>
      <c r="AG457" s="31">
        <f t="shared" si="108"/>
        <v>0</v>
      </c>
      <c r="AH457" s="32" t="str">
        <f t="shared" si="109"/>
        <v>00:00:00</v>
      </c>
      <c r="AI457" s="34">
        <f t="shared" si="110"/>
        <v>0</v>
      </c>
      <c r="XFD457" s="130"/>
    </row>
    <row r="458" spans="1:35 16384:16384" s="30" customFormat="1" ht="15.75" customHeight="1" x14ac:dyDescent="0.15">
      <c r="A458" s="123"/>
      <c r="B458" s="80"/>
      <c r="C458" s="106"/>
      <c r="D458" s="124"/>
      <c r="E458" s="124"/>
      <c r="F458" s="124"/>
      <c r="G458" s="125" t="str">
        <f t="shared" si="111"/>
        <v>00:00:00</v>
      </c>
      <c r="H458" s="124"/>
      <c r="I458" s="80"/>
      <c r="J458" s="80"/>
      <c r="K458" s="109"/>
      <c r="L458" s="110"/>
      <c r="M458" s="126"/>
      <c r="N458" s="110"/>
      <c r="O458" s="127"/>
      <c r="P458" s="128" t="e">
        <f>VLOOKUP(N458,CisacSocietycodes!$A$2:$C$366,2,0)</f>
        <v>#N/A</v>
      </c>
      <c r="Q458" s="120"/>
      <c r="R458" s="31">
        <v>0</v>
      </c>
      <c r="S458" s="32">
        <v>0</v>
      </c>
      <c r="T458" s="32">
        <v>0</v>
      </c>
      <c r="U458" s="31" t="str">
        <f t="shared" si="97"/>
        <v>00</v>
      </c>
      <c r="V458" s="31" t="str">
        <f t="shared" si="98"/>
        <v>00</v>
      </c>
      <c r="W458" s="31" t="str">
        <f t="shared" si="99"/>
        <v>00</v>
      </c>
      <c r="X458" s="33">
        <f t="shared" si="100"/>
        <v>0</v>
      </c>
      <c r="Y458" s="31" t="str">
        <f t="shared" si="101"/>
        <v>00</v>
      </c>
      <c r="Z458" s="31" t="str">
        <f t="shared" si="102"/>
        <v>00</v>
      </c>
      <c r="AA458" s="31" t="str">
        <f t="shared" si="103"/>
        <v>00</v>
      </c>
      <c r="AB458" s="31">
        <f t="shared" si="104"/>
        <v>0</v>
      </c>
      <c r="AC458" s="129">
        <f t="shared" si="112"/>
        <v>0</v>
      </c>
      <c r="AD458" s="129">
        <f t="shared" si="105"/>
        <v>0</v>
      </c>
      <c r="AE458" s="31">
        <f t="shared" si="106"/>
        <v>0</v>
      </c>
      <c r="AF458" s="31">
        <f t="shared" si="107"/>
        <v>0</v>
      </c>
      <c r="AG458" s="31">
        <f t="shared" si="108"/>
        <v>0</v>
      </c>
      <c r="AH458" s="32" t="str">
        <f t="shared" si="109"/>
        <v>00:00:00</v>
      </c>
      <c r="AI458" s="34">
        <f t="shared" si="110"/>
        <v>0</v>
      </c>
      <c r="XFD458" s="130"/>
    </row>
    <row r="459" spans="1:35 16384:16384" s="30" customFormat="1" ht="15.75" customHeight="1" x14ac:dyDescent="0.15">
      <c r="A459" s="123"/>
      <c r="B459" s="80"/>
      <c r="C459" s="106"/>
      <c r="D459" s="124"/>
      <c r="E459" s="124"/>
      <c r="F459" s="124"/>
      <c r="G459" s="125" t="str">
        <f t="shared" si="111"/>
        <v>00:00:00</v>
      </c>
      <c r="H459" s="124"/>
      <c r="I459" s="80"/>
      <c r="J459" s="80"/>
      <c r="K459" s="109"/>
      <c r="L459" s="110"/>
      <c r="M459" s="126"/>
      <c r="N459" s="110"/>
      <c r="O459" s="127"/>
      <c r="P459" s="128" t="e">
        <f>VLOOKUP(N459,CisacSocietycodes!$A$2:$C$366,2,0)</f>
        <v>#N/A</v>
      </c>
      <c r="Q459" s="120"/>
      <c r="R459" s="31">
        <v>0</v>
      </c>
      <c r="S459" s="32">
        <v>0</v>
      </c>
      <c r="T459" s="32">
        <v>0</v>
      </c>
      <c r="U459" s="31" t="str">
        <f t="shared" si="97"/>
        <v>00</v>
      </c>
      <c r="V459" s="31" t="str">
        <f t="shared" si="98"/>
        <v>00</v>
      </c>
      <c r="W459" s="31" t="str">
        <f t="shared" si="99"/>
        <v>00</v>
      </c>
      <c r="X459" s="33">
        <f t="shared" si="100"/>
        <v>0</v>
      </c>
      <c r="Y459" s="31" t="str">
        <f t="shared" si="101"/>
        <v>00</v>
      </c>
      <c r="Z459" s="31" t="str">
        <f t="shared" si="102"/>
        <v>00</v>
      </c>
      <c r="AA459" s="31" t="str">
        <f t="shared" si="103"/>
        <v>00</v>
      </c>
      <c r="AB459" s="31">
        <f t="shared" si="104"/>
        <v>0</v>
      </c>
      <c r="AC459" s="129">
        <f t="shared" si="112"/>
        <v>0</v>
      </c>
      <c r="AD459" s="129">
        <f t="shared" si="105"/>
        <v>0</v>
      </c>
      <c r="AE459" s="31">
        <f t="shared" si="106"/>
        <v>0</v>
      </c>
      <c r="AF459" s="31">
        <f t="shared" si="107"/>
        <v>0</v>
      </c>
      <c r="AG459" s="31">
        <f t="shared" si="108"/>
        <v>0</v>
      </c>
      <c r="AH459" s="32" t="str">
        <f t="shared" si="109"/>
        <v>00:00:00</v>
      </c>
      <c r="AI459" s="34">
        <f t="shared" si="110"/>
        <v>0</v>
      </c>
      <c r="XFD459" s="130"/>
    </row>
    <row r="460" spans="1:35 16384:16384" s="30" customFormat="1" ht="15.75" customHeight="1" x14ac:dyDescent="0.15">
      <c r="A460" s="123"/>
      <c r="B460" s="80"/>
      <c r="C460" s="106"/>
      <c r="D460" s="124"/>
      <c r="E460" s="124"/>
      <c r="F460" s="124"/>
      <c r="G460" s="125" t="str">
        <f t="shared" si="111"/>
        <v>00:00:00</v>
      </c>
      <c r="H460" s="124"/>
      <c r="I460" s="80"/>
      <c r="J460" s="80"/>
      <c r="K460" s="109"/>
      <c r="L460" s="110"/>
      <c r="M460" s="126"/>
      <c r="N460" s="110"/>
      <c r="O460" s="127"/>
      <c r="P460" s="128" t="e">
        <f>VLOOKUP(N460,CisacSocietycodes!$A$2:$C$366,2,0)</f>
        <v>#N/A</v>
      </c>
      <c r="Q460" s="120"/>
      <c r="R460" s="31">
        <v>0</v>
      </c>
      <c r="S460" s="32">
        <v>0</v>
      </c>
      <c r="T460" s="32">
        <v>0</v>
      </c>
      <c r="U460" s="31" t="str">
        <f t="shared" si="97"/>
        <v>00</v>
      </c>
      <c r="V460" s="31" t="str">
        <f t="shared" si="98"/>
        <v>00</v>
      </c>
      <c r="W460" s="31" t="str">
        <f t="shared" si="99"/>
        <v>00</v>
      </c>
      <c r="X460" s="33">
        <f t="shared" si="100"/>
        <v>0</v>
      </c>
      <c r="Y460" s="31" t="str">
        <f t="shared" si="101"/>
        <v>00</v>
      </c>
      <c r="Z460" s="31" t="str">
        <f t="shared" si="102"/>
        <v>00</v>
      </c>
      <c r="AA460" s="31" t="str">
        <f t="shared" si="103"/>
        <v>00</v>
      </c>
      <c r="AB460" s="31">
        <f t="shared" si="104"/>
        <v>0</v>
      </c>
      <c r="AC460" s="129">
        <f t="shared" si="112"/>
        <v>0</v>
      </c>
      <c r="AD460" s="129">
        <f t="shared" si="105"/>
        <v>0</v>
      </c>
      <c r="AE460" s="31">
        <f t="shared" si="106"/>
        <v>0</v>
      </c>
      <c r="AF460" s="31">
        <f t="shared" si="107"/>
        <v>0</v>
      </c>
      <c r="AG460" s="31">
        <f t="shared" si="108"/>
        <v>0</v>
      </c>
      <c r="AH460" s="32" t="str">
        <f t="shared" si="109"/>
        <v>00:00:00</v>
      </c>
      <c r="AI460" s="34">
        <f t="shared" si="110"/>
        <v>0</v>
      </c>
      <c r="XFD460" s="130"/>
    </row>
    <row r="461" spans="1:35 16384:16384" s="30" customFormat="1" ht="15.75" customHeight="1" x14ac:dyDescent="0.15">
      <c r="A461" s="123"/>
      <c r="B461" s="80"/>
      <c r="C461" s="106"/>
      <c r="D461" s="124"/>
      <c r="E461" s="124"/>
      <c r="F461" s="124"/>
      <c r="G461" s="125" t="str">
        <f t="shared" si="111"/>
        <v>00:00:00</v>
      </c>
      <c r="H461" s="124"/>
      <c r="I461" s="80"/>
      <c r="J461" s="80"/>
      <c r="K461" s="109"/>
      <c r="L461" s="110"/>
      <c r="M461" s="126"/>
      <c r="N461" s="110"/>
      <c r="O461" s="127"/>
      <c r="P461" s="128" t="e">
        <f>VLOOKUP(N461,CisacSocietycodes!$A$2:$C$366,2,0)</f>
        <v>#N/A</v>
      </c>
      <c r="Q461" s="120"/>
      <c r="R461" s="31">
        <v>0</v>
      </c>
      <c r="S461" s="32">
        <v>0</v>
      </c>
      <c r="T461" s="32">
        <v>0</v>
      </c>
      <c r="U461" s="31" t="str">
        <f t="shared" si="97"/>
        <v>00</v>
      </c>
      <c r="V461" s="31" t="str">
        <f t="shared" si="98"/>
        <v>00</v>
      </c>
      <c r="W461" s="31" t="str">
        <f t="shared" si="99"/>
        <v>00</v>
      </c>
      <c r="X461" s="33">
        <f t="shared" si="100"/>
        <v>0</v>
      </c>
      <c r="Y461" s="31" t="str">
        <f t="shared" si="101"/>
        <v>00</v>
      </c>
      <c r="Z461" s="31" t="str">
        <f t="shared" si="102"/>
        <v>00</v>
      </c>
      <c r="AA461" s="31" t="str">
        <f t="shared" si="103"/>
        <v>00</v>
      </c>
      <c r="AB461" s="31">
        <f t="shared" si="104"/>
        <v>0</v>
      </c>
      <c r="AC461" s="129">
        <f t="shared" si="112"/>
        <v>0</v>
      </c>
      <c r="AD461" s="129">
        <f t="shared" si="105"/>
        <v>0</v>
      </c>
      <c r="AE461" s="31">
        <f t="shared" si="106"/>
        <v>0</v>
      </c>
      <c r="AF461" s="31">
        <f t="shared" si="107"/>
        <v>0</v>
      </c>
      <c r="AG461" s="31">
        <f t="shared" si="108"/>
        <v>0</v>
      </c>
      <c r="AH461" s="32" t="str">
        <f t="shared" si="109"/>
        <v>00:00:00</v>
      </c>
      <c r="AI461" s="34">
        <f t="shared" si="110"/>
        <v>0</v>
      </c>
      <c r="XFD461" s="130"/>
    </row>
    <row r="462" spans="1:35 16384:16384" s="30" customFormat="1" ht="15.75" customHeight="1" x14ac:dyDescent="0.15">
      <c r="A462" s="123"/>
      <c r="B462" s="80"/>
      <c r="C462" s="106"/>
      <c r="D462" s="124"/>
      <c r="E462" s="124"/>
      <c r="F462" s="124"/>
      <c r="G462" s="125" t="str">
        <f t="shared" si="111"/>
        <v>00:00:00</v>
      </c>
      <c r="H462" s="124"/>
      <c r="I462" s="80"/>
      <c r="J462" s="80"/>
      <c r="K462" s="109"/>
      <c r="L462" s="110"/>
      <c r="M462" s="126"/>
      <c r="N462" s="110"/>
      <c r="O462" s="127"/>
      <c r="P462" s="128" t="e">
        <f>VLOOKUP(N462,CisacSocietycodes!$A$2:$C$366,2,0)</f>
        <v>#N/A</v>
      </c>
      <c r="Q462" s="120"/>
      <c r="R462" s="31">
        <v>0</v>
      </c>
      <c r="S462" s="32">
        <v>0</v>
      </c>
      <c r="T462" s="32">
        <v>0</v>
      </c>
      <c r="U462" s="31" t="str">
        <f t="shared" si="97"/>
        <v>00</v>
      </c>
      <c r="V462" s="31" t="str">
        <f t="shared" si="98"/>
        <v>00</v>
      </c>
      <c r="W462" s="31" t="str">
        <f t="shared" si="99"/>
        <v>00</v>
      </c>
      <c r="X462" s="33">
        <f t="shared" si="100"/>
        <v>0</v>
      </c>
      <c r="Y462" s="31" t="str">
        <f t="shared" si="101"/>
        <v>00</v>
      </c>
      <c r="Z462" s="31" t="str">
        <f t="shared" si="102"/>
        <v>00</v>
      </c>
      <c r="AA462" s="31" t="str">
        <f t="shared" si="103"/>
        <v>00</v>
      </c>
      <c r="AB462" s="31">
        <f t="shared" si="104"/>
        <v>0</v>
      </c>
      <c r="AC462" s="129">
        <f t="shared" si="112"/>
        <v>0</v>
      </c>
      <c r="AD462" s="129">
        <f t="shared" si="105"/>
        <v>0</v>
      </c>
      <c r="AE462" s="31">
        <f t="shared" si="106"/>
        <v>0</v>
      </c>
      <c r="AF462" s="31">
        <f t="shared" si="107"/>
        <v>0</v>
      </c>
      <c r="AG462" s="31">
        <f t="shared" si="108"/>
        <v>0</v>
      </c>
      <c r="AH462" s="32" t="str">
        <f t="shared" si="109"/>
        <v>00:00:00</v>
      </c>
      <c r="AI462" s="34">
        <f t="shared" si="110"/>
        <v>0</v>
      </c>
      <c r="XFD462" s="130"/>
    </row>
    <row r="463" spans="1:35 16384:16384" s="30" customFormat="1" ht="15.75" customHeight="1" x14ac:dyDescent="0.15">
      <c r="A463" s="123"/>
      <c r="B463" s="80"/>
      <c r="C463" s="106"/>
      <c r="D463" s="124"/>
      <c r="E463" s="124"/>
      <c r="F463" s="124"/>
      <c r="G463" s="125" t="str">
        <f t="shared" si="111"/>
        <v>00:00:00</v>
      </c>
      <c r="H463" s="124"/>
      <c r="I463" s="80"/>
      <c r="J463" s="80"/>
      <c r="K463" s="109"/>
      <c r="L463" s="110"/>
      <c r="M463" s="126"/>
      <c r="N463" s="110"/>
      <c r="O463" s="127"/>
      <c r="P463" s="128" t="e">
        <f>VLOOKUP(N463,CisacSocietycodes!$A$2:$C$366,2,0)</f>
        <v>#N/A</v>
      </c>
      <c r="Q463" s="120"/>
      <c r="R463" s="31">
        <v>0</v>
      </c>
      <c r="S463" s="32">
        <v>0</v>
      </c>
      <c r="T463" s="32">
        <v>0</v>
      </c>
      <c r="U463" s="31" t="str">
        <f t="shared" si="97"/>
        <v>00</v>
      </c>
      <c r="V463" s="31" t="str">
        <f t="shared" si="98"/>
        <v>00</v>
      </c>
      <c r="W463" s="31" t="str">
        <f t="shared" si="99"/>
        <v>00</v>
      </c>
      <c r="X463" s="33">
        <f t="shared" si="100"/>
        <v>0</v>
      </c>
      <c r="Y463" s="31" t="str">
        <f t="shared" si="101"/>
        <v>00</v>
      </c>
      <c r="Z463" s="31" t="str">
        <f t="shared" si="102"/>
        <v>00</v>
      </c>
      <c r="AA463" s="31" t="str">
        <f t="shared" si="103"/>
        <v>00</v>
      </c>
      <c r="AB463" s="31">
        <f t="shared" si="104"/>
        <v>0</v>
      </c>
      <c r="AC463" s="129">
        <f t="shared" si="112"/>
        <v>0</v>
      </c>
      <c r="AD463" s="129">
        <f t="shared" si="105"/>
        <v>0</v>
      </c>
      <c r="AE463" s="31">
        <f t="shared" si="106"/>
        <v>0</v>
      </c>
      <c r="AF463" s="31">
        <f t="shared" si="107"/>
        <v>0</v>
      </c>
      <c r="AG463" s="31">
        <f t="shared" si="108"/>
        <v>0</v>
      </c>
      <c r="AH463" s="32" t="str">
        <f t="shared" si="109"/>
        <v>00:00:00</v>
      </c>
      <c r="AI463" s="34">
        <f t="shared" si="110"/>
        <v>0</v>
      </c>
      <c r="XFD463" s="130"/>
    </row>
    <row r="464" spans="1:35 16384:16384" s="30" customFormat="1" ht="15.75" customHeight="1" x14ac:dyDescent="0.15">
      <c r="A464" s="123"/>
      <c r="B464" s="80"/>
      <c r="C464" s="106"/>
      <c r="D464" s="124"/>
      <c r="E464" s="124"/>
      <c r="F464" s="124"/>
      <c r="G464" s="125" t="str">
        <f t="shared" si="111"/>
        <v>00:00:00</v>
      </c>
      <c r="H464" s="124"/>
      <c r="I464" s="80"/>
      <c r="J464" s="80"/>
      <c r="K464" s="109"/>
      <c r="L464" s="110"/>
      <c r="M464" s="126"/>
      <c r="N464" s="110"/>
      <c r="O464" s="127"/>
      <c r="P464" s="128" t="e">
        <f>VLOOKUP(N464,CisacSocietycodes!$A$2:$C$366,2,0)</f>
        <v>#N/A</v>
      </c>
      <c r="Q464" s="120"/>
      <c r="R464" s="31">
        <v>0</v>
      </c>
      <c r="S464" s="32">
        <v>0</v>
      </c>
      <c r="T464" s="32">
        <v>0</v>
      </c>
      <c r="U464" s="31" t="str">
        <f t="shared" si="97"/>
        <v>00</v>
      </c>
      <c r="V464" s="31" t="str">
        <f t="shared" si="98"/>
        <v>00</v>
      </c>
      <c r="W464" s="31" t="str">
        <f t="shared" si="99"/>
        <v>00</v>
      </c>
      <c r="X464" s="33">
        <f t="shared" si="100"/>
        <v>0</v>
      </c>
      <c r="Y464" s="31" t="str">
        <f t="shared" si="101"/>
        <v>00</v>
      </c>
      <c r="Z464" s="31" t="str">
        <f t="shared" si="102"/>
        <v>00</v>
      </c>
      <c r="AA464" s="31" t="str">
        <f t="shared" si="103"/>
        <v>00</v>
      </c>
      <c r="AB464" s="31">
        <f t="shared" si="104"/>
        <v>0</v>
      </c>
      <c r="AC464" s="129">
        <f t="shared" si="112"/>
        <v>0</v>
      </c>
      <c r="AD464" s="129">
        <f t="shared" si="105"/>
        <v>0</v>
      </c>
      <c r="AE464" s="31">
        <f t="shared" si="106"/>
        <v>0</v>
      </c>
      <c r="AF464" s="31">
        <f t="shared" si="107"/>
        <v>0</v>
      </c>
      <c r="AG464" s="31">
        <f t="shared" si="108"/>
        <v>0</v>
      </c>
      <c r="AH464" s="32" t="str">
        <f t="shared" si="109"/>
        <v>00:00:00</v>
      </c>
      <c r="AI464" s="34">
        <f t="shared" si="110"/>
        <v>0</v>
      </c>
      <c r="XFD464" s="130"/>
    </row>
    <row r="465" spans="1:35 16384:16384" s="30" customFormat="1" ht="15.75" customHeight="1" x14ac:dyDescent="0.15">
      <c r="A465" s="123"/>
      <c r="B465" s="80"/>
      <c r="C465" s="106"/>
      <c r="D465" s="124"/>
      <c r="E465" s="124"/>
      <c r="F465" s="124"/>
      <c r="G465" s="125" t="str">
        <f t="shared" si="111"/>
        <v>00:00:00</v>
      </c>
      <c r="H465" s="124"/>
      <c r="I465" s="80"/>
      <c r="J465" s="80"/>
      <c r="K465" s="109"/>
      <c r="L465" s="110"/>
      <c r="M465" s="126"/>
      <c r="N465" s="110"/>
      <c r="O465" s="127"/>
      <c r="P465" s="128" t="e">
        <f>VLOOKUP(N465,CisacSocietycodes!$A$2:$C$366,2,0)</f>
        <v>#N/A</v>
      </c>
      <c r="Q465" s="120"/>
      <c r="R465" s="31">
        <v>0</v>
      </c>
      <c r="S465" s="32">
        <v>0</v>
      </c>
      <c r="T465" s="32">
        <v>0</v>
      </c>
      <c r="U465" s="31" t="str">
        <f t="shared" si="97"/>
        <v>00</v>
      </c>
      <c r="V465" s="31" t="str">
        <f t="shared" si="98"/>
        <v>00</v>
      </c>
      <c r="W465" s="31" t="str">
        <f t="shared" si="99"/>
        <v>00</v>
      </c>
      <c r="X465" s="33">
        <f t="shared" si="100"/>
        <v>0</v>
      </c>
      <c r="Y465" s="31" t="str">
        <f t="shared" si="101"/>
        <v>00</v>
      </c>
      <c r="Z465" s="31" t="str">
        <f t="shared" si="102"/>
        <v>00</v>
      </c>
      <c r="AA465" s="31" t="str">
        <f t="shared" si="103"/>
        <v>00</v>
      </c>
      <c r="AB465" s="31">
        <f t="shared" si="104"/>
        <v>0</v>
      </c>
      <c r="AC465" s="129">
        <f t="shared" si="112"/>
        <v>0</v>
      </c>
      <c r="AD465" s="129">
        <f t="shared" si="105"/>
        <v>0</v>
      </c>
      <c r="AE465" s="31">
        <f t="shared" si="106"/>
        <v>0</v>
      </c>
      <c r="AF465" s="31">
        <f t="shared" si="107"/>
        <v>0</v>
      </c>
      <c r="AG465" s="31">
        <f t="shared" si="108"/>
        <v>0</v>
      </c>
      <c r="AH465" s="32" t="str">
        <f t="shared" si="109"/>
        <v>00:00:00</v>
      </c>
      <c r="AI465" s="34">
        <f t="shared" si="110"/>
        <v>0</v>
      </c>
      <c r="XFD465" s="130"/>
    </row>
    <row r="466" spans="1:35 16384:16384" s="30" customFormat="1" ht="15.75" customHeight="1" x14ac:dyDescent="0.15">
      <c r="A466" s="123"/>
      <c r="B466" s="80"/>
      <c r="C466" s="106"/>
      <c r="D466" s="124"/>
      <c r="E466" s="124"/>
      <c r="F466" s="124"/>
      <c r="G466" s="125" t="str">
        <f t="shared" si="111"/>
        <v>00:00:00</v>
      </c>
      <c r="H466" s="124"/>
      <c r="I466" s="80"/>
      <c r="J466" s="80"/>
      <c r="K466" s="109"/>
      <c r="L466" s="110"/>
      <c r="M466" s="126"/>
      <c r="N466" s="110"/>
      <c r="O466" s="127"/>
      <c r="P466" s="128" t="e">
        <f>VLOOKUP(N466,CisacSocietycodes!$A$2:$C$366,2,0)</f>
        <v>#N/A</v>
      </c>
      <c r="Q466" s="120"/>
      <c r="R466" s="31">
        <v>0</v>
      </c>
      <c r="S466" s="32">
        <v>0</v>
      </c>
      <c r="T466" s="32">
        <v>0</v>
      </c>
      <c r="U466" s="31" t="str">
        <f t="shared" si="97"/>
        <v>00</v>
      </c>
      <c r="V466" s="31" t="str">
        <f t="shared" si="98"/>
        <v>00</v>
      </c>
      <c r="W466" s="31" t="str">
        <f t="shared" si="99"/>
        <v>00</v>
      </c>
      <c r="X466" s="33">
        <f t="shared" si="100"/>
        <v>0</v>
      </c>
      <c r="Y466" s="31" t="str">
        <f t="shared" si="101"/>
        <v>00</v>
      </c>
      <c r="Z466" s="31" t="str">
        <f t="shared" si="102"/>
        <v>00</v>
      </c>
      <c r="AA466" s="31" t="str">
        <f t="shared" si="103"/>
        <v>00</v>
      </c>
      <c r="AB466" s="31">
        <f t="shared" si="104"/>
        <v>0</v>
      </c>
      <c r="AC466" s="129">
        <f t="shared" si="112"/>
        <v>0</v>
      </c>
      <c r="AD466" s="129">
        <f t="shared" si="105"/>
        <v>0</v>
      </c>
      <c r="AE466" s="31">
        <f t="shared" si="106"/>
        <v>0</v>
      </c>
      <c r="AF466" s="31">
        <f t="shared" si="107"/>
        <v>0</v>
      </c>
      <c r="AG466" s="31">
        <f t="shared" si="108"/>
        <v>0</v>
      </c>
      <c r="AH466" s="32" t="str">
        <f t="shared" si="109"/>
        <v>00:00:00</v>
      </c>
      <c r="AI466" s="34">
        <f t="shared" si="110"/>
        <v>0</v>
      </c>
      <c r="XFD466" s="130"/>
    </row>
    <row r="467" spans="1:35 16384:16384" s="30" customFormat="1" ht="15.75" customHeight="1" x14ac:dyDescent="0.15">
      <c r="A467" s="123"/>
      <c r="B467" s="80"/>
      <c r="C467" s="106"/>
      <c r="D467" s="124"/>
      <c r="E467" s="124"/>
      <c r="F467" s="124"/>
      <c r="G467" s="125" t="str">
        <f t="shared" si="111"/>
        <v>00:00:00</v>
      </c>
      <c r="H467" s="124"/>
      <c r="I467" s="80"/>
      <c r="J467" s="80"/>
      <c r="K467" s="109"/>
      <c r="L467" s="110"/>
      <c r="M467" s="126"/>
      <c r="N467" s="110"/>
      <c r="O467" s="127"/>
      <c r="P467" s="128" t="e">
        <f>VLOOKUP(N467,CisacSocietycodes!$A$2:$C$366,2,0)</f>
        <v>#N/A</v>
      </c>
      <c r="Q467" s="120"/>
      <c r="R467" s="31">
        <v>0</v>
      </c>
      <c r="S467" s="32">
        <v>0</v>
      </c>
      <c r="T467" s="32">
        <v>0</v>
      </c>
      <c r="U467" s="31" t="str">
        <f t="shared" si="97"/>
        <v>00</v>
      </c>
      <c r="V467" s="31" t="str">
        <f t="shared" si="98"/>
        <v>00</v>
      </c>
      <c r="W467" s="31" t="str">
        <f t="shared" si="99"/>
        <v>00</v>
      </c>
      <c r="X467" s="33">
        <f t="shared" si="100"/>
        <v>0</v>
      </c>
      <c r="Y467" s="31" t="str">
        <f t="shared" si="101"/>
        <v>00</v>
      </c>
      <c r="Z467" s="31" t="str">
        <f t="shared" si="102"/>
        <v>00</v>
      </c>
      <c r="AA467" s="31" t="str">
        <f t="shared" si="103"/>
        <v>00</v>
      </c>
      <c r="AB467" s="31">
        <f t="shared" si="104"/>
        <v>0</v>
      </c>
      <c r="AC467" s="129">
        <f t="shared" si="112"/>
        <v>0</v>
      </c>
      <c r="AD467" s="129">
        <f t="shared" si="105"/>
        <v>0</v>
      </c>
      <c r="AE467" s="31">
        <f t="shared" si="106"/>
        <v>0</v>
      </c>
      <c r="AF467" s="31">
        <f t="shared" si="107"/>
        <v>0</v>
      </c>
      <c r="AG467" s="31">
        <f t="shared" si="108"/>
        <v>0</v>
      </c>
      <c r="AH467" s="32" t="str">
        <f t="shared" si="109"/>
        <v>00:00:00</v>
      </c>
      <c r="AI467" s="34">
        <f t="shared" si="110"/>
        <v>0</v>
      </c>
      <c r="XFD467" s="130"/>
    </row>
    <row r="468" spans="1:35 16384:16384" s="30" customFormat="1" ht="15.75" customHeight="1" x14ac:dyDescent="0.15">
      <c r="A468" s="123"/>
      <c r="B468" s="80"/>
      <c r="C468" s="106"/>
      <c r="D468" s="124"/>
      <c r="E468" s="124"/>
      <c r="F468" s="124"/>
      <c r="G468" s="125" t="str">
        <f t="shared" si="111"/>
        <v>00:00:00</v>
      </c>
      <c r="H468" s="124"/>
      <c r="I468" s="80"/>
      <c r="J468" s="80"/>
      <c r="K468" s="109"/>
      <c r="L468" s="110"/>
      <c r="M468" s="126"/>
      <c r="N468" s="110"/>
      <c r="O468" s="127"/>
      <c r="P468" s="128" t="e">
        <f>VLOOKUP(N468,CisacSocietycodes!$A$2:$C$366,2,0)</f>
        <v>#N/A</v>
      </c>
      <c r="Q468" s="120"/>
      <c r="R468" s="31">
        <v>0</v>
      </c>
      <c r="S468" s="32">
        <v>0</v>
      </c>
      <c r="T468" s="32">
        <v>0</v>
      </c>
      <c r="U468" s="31" t="str">
        <f t="shared" si="97"/>
        <v>00</v>
      </c>
      <c r="V468" s="31" t="str">
        <f t="shared" si="98"/>
        <v>00</v>
      </c>
      <c r="W468" s="31" t="str">
        <f t="shared" si="99"/>
        <v>00</v>
      </c>
      <c r="X468" s="33">
        <f t="shared" si="100"/>
        <v>0</v>
      </c>
      <c r="Y468" s="31" t="str">
        <f t="shared" si="101"/>
        <v>00</v>
      </c>
      <c r="Z468" s="31" t="str">
        <f t="shared" si="102"/>
        <v>00</v>
      </c>
      <c r="AA468" s="31" t="str">
        <f t="shared" si="103"/>
        <v>00</v>
      </c>
      <c r="AB468" s="31">
        <f t="shared" si="104"/>
        <v>0</v>
      </c>
      <c r="AC468" s="129">
        <f t="shared" si="112"/>
        <v>0</v>
      </c>
      <c r="AD468" s="129">
        <f t="shared" si="105"/>
        <v>0</v>
      </c>
      <c r="AE468" s="31">
        <f t="shared" si="106"/>
        <v>0</v>
      </c>
      <c r="AF468" s="31">
        <f t="shared" si="107"/>
        <v>0</v>
      </c>
      <c r="AG468" s="31">
        <f t="shared" si="108"/>
        <v>0</v>
      </c>
      <c r="AH468" s="32" t="str">
        <f t="shared" si="109"/>
        <v>00:00:00</v>
      </c>
      <c r="AI468" s="34">
        <f t="shared" si="110"/>
        <v>0</v>
      </c>
      <c r="XFD468" s="130"/>
    </row>
    <row r="469" spans="1:35 16384:16384" s="30" customFormat="1" ht="15.75" customHeight="1" x14ac:dyDescent="0.15">
      <c r="A469" s="123"/>
      <c r="B469" s="80"/>
      <c r="C469" s="106"/>
      <c r="D469" s="124"/>
      <c r="E469" s="124"/>
      <c r="F469" s="124"/>
      <c r="G469" s="125" t="str">
        <f t="shared" si="111"/>
        <v>00:00:00</v>
      </c>
      <c r="H469" s="124"/>
      <c r="I469" s="80"/>
      <c r="J469" s="80"/>
      <c r="K469" s="109"/>
      <c r="L469" s="110"/>
      <c r="M469" s="126"/>
      <c r="N469" s="110"/>
      <c r="O469" s="127"/>
      <c r="P469" s="128" t="e">
        <f>VLOOKUP(N469,CisacSocietycodes!$A$2:$C$366,2,0)</f>
        <v>#N/A</v>
      </c>
      <c r="Q469" s="120"/>
      <c r="R469" s="31">
        <v>0</v>
      </c>
      <c r="S469" s="32">
        <v>0</v>
      </c>
      <c r="T469" s="32">
        <v>0</v>
      </c>
      <c r="U469" s="31" t="str">
        <f t="shared" si="97"/>
        <v>00</v>
      </c>
      <c r="V469" s="31" t="str">
        <f t="shared" si="98"/>
        <v>00</v>
      </c>
      <c r="W469" s="31" t="str">
        <f t="shared" si="99"/>
        <v>00</v>
      </c>
      <c r="X469" s="33">
        <f t="shared" si="100"/>
        <v>0</v>
      </c>
      <c r="Y469" s="31" t="str">
        <f t="shared" si="101"/>
        <v>00</v>
      </c>
      <c r="Z469" s="31" t="str">
        <f t="shared" si="102"/>
        <v>00</v>
      </c>
      <c r="AA469" s="31" t="str">
        <f t="shared" si="103"/>
        <v>00</v>
      </c>
      <c r="AB469" s="31">
        <f t="shared" si="104"/>
        <v>0</v>
      </c>
      <c r="AC469" s="129">
        <f t="shared" si="112"/>
        <v>0</v>
      </c>
      <c r="AD469" s="129">
        <f t="shared" si="105"/>
        <v>0</v>
      </c>
      <c r="AE469" s="31">
        <f t="shared" si="106"/>
        <v>0</v>
      </c>
      <c r="AF469" s="31">
        <f t="shared" si="107"/>
        <v>0</v>
      </c>
      <c r="AG469" s="31">
        <f t="shared" si="108"/>
        <v>0</v>
      </c>
      <c r="AH469" s="32" t="str">
        <f t="shared" si="109"/>
        <v>00:00:00</v>
      </c>
      <c r="AI469" s="34">
        <f t="shared" si="110"/>
        <v>0</v>
      </c>
      <c r="XFD469" s="130"/>
    </row>
    <row r="470" spans="1:35 16384:16384" s="30" customFormat="1" ht="15.75" customHeight="1" x14ac:dyDescent="0.15">
      <c r="A470" s="123"/>
      <c r="B470" s="80"/>
      <c r="C470" s="106"/>
      <c r="D470" s="124"/>
      <c r="E470" s="124"/>
      <c r="F470" s="124"/>
      <c r="G470" s="125" t="str">
        <f t="shared" si="111"/>
        <v>00:00:00</v>
      </c>
      <c r="H470" s="124"/>
      <c r="I470" s="80"/>
      <c r="J470" s="80"/>
      <c r="K470" s="109"/>
      <c r="L470" s="110"/>
      <c r="M470" s="126"/>
      <c r="N470" s="110"/>
      <c r="O470" s="127"/>
      <c r="P470" s="128" t="e">
        <f>VLOOKUP(N470,CisacSocietycodes!$A$2:$C$366,2,0)</f>
        <v>#N/A</v>
      </c>
      <c r="Q470" s="120"/>
      <c r="R470" s="31">
        <v>0</v>
      </c>
      <c r="S470" s="32">
        <v>0</v>
      </c>
      <c r="T470" s="32">
        <v>0</v>
      </c>
      <c r="U470" s="31" t="str">
        <f t="shared" ref="U470:U500" si="113" xml:space="preserve"> LEFT((TEXT(AC470, "000000")), 2)</f>
        <v>00</v>
      </c>
      <c r="V470" s="31" t="str">
        <f t="shared" ref="V470:V500" si="114" xml:space="preserve"> RIGHT(LEFT((TEXT(AC470, "000000")), 4), 2)</f>
        <v>00</v>
      </c>
      <c r="W470" s="31" t="str">
        <f t="shared" ref="W470:W500" si="115" xml:space="preserve"> TEXT((ROUND(RIGHT((TEXT(AC470, "000000")), 2), 2)), "00")</f>
        <v>00</v>
      </c>
      <c r="X470" s="33">
        <f t="shared" ref="X470:X500" si="116">((Y470 * 3600) + (Z470 * 60 )+( AA470 )) - ((U470 * 3600) + (V470 * 60 )+( W470 ))</f>
        <v>0</v>
      </c>
      <c r="Y470" s="31" t="str">
        <f t="shared" ref="Y470:Y500" si="117" xml:space="preserve"> LEFT((TEXT(AD470, "000000")), 2)</f>
        <v>00</v>
      </c>
      <c r="Z470" s="31" t="str">
        <f t="shared" ref="Z470:Z500" si="118" xml:space="preserve"> RIGHT(LEFT((TEXT(AD470, "000000")), 4), 2)</f>
        <v>00</v>
      </c>
      <c r="AA470" s="31" t="str">
        <f t="shared" ref="AA470:AA500" si="119" xml:space="preserve"> TEXT((ROUND(RIGHT((TEXT(AD470, "000000")), 2), 2)), "00")</f>
        <v>00</v>
      </c>
      <c r="AB470" s="31">
        <f t="shared" ref="AB470:AB500" si="120">(Y470 * 3600) + (Z470 * 60 )+( AA470 )</f>
        <v>0</v>
      </c>
      <c r="AC470" s="129">
        <f t="shared" si="112"/>
        <v>0</v>
      </c>
      <c r="AD470" s="129">
        <f t="shared" ref="AD470:AD500" si="121">IF(F470&lt;&gt;"",F470,E470)</f>
        <v>0</v>
      </c>
      <c r="AE470" s="31">
        <f t="shared" ref="AE470:AE500" si="122" xml:space="preserve"> ROUNDDOWN((X470/ 3600), 0)</f>
        <v>0</v>
      </c>
      <c r="AF470" s="31">
        <f t="shared" ref="AF470:AF500" si="123">ROUNDDOWN((((X470 / 3600) - AE470) * 60), 0)</f>
        <v>0</v>
      </c>
      <c r="AG470" s="31">
        <f t="shared" ref="AG470:AG500" si="124" xml:space="preserve"> ((X470) / 60) - (TEXT(ROUNDDOWN((X470 / 60), 0), "00"))</f>
        <v>0</v>
      </c>
      <c r="AH470" s="32" t="str">
        <f t="shared" ref="AH470:AH500" si="125" xml:space="preserve"> (TEXT(AE470, "00")) &amp; ":" &amp;  (TEXT(AF470, "00")) &amp; ":" &amp;  (TEXT((AG470) * 60, "00"))</f>
        <v>00:00:00</v>
      </c>
      <c r="AI470" s="34">
        <f t="shared" ref="AI470:AI500" si="126">X470</f>
        <v>0</v>
      </c>
      <c r="XFD470" s="130"/>
    </row>
    <row r="471" spans="1:35 16384:16384" s="30" customFormat="1" ht="15.75" customHeight="1" x14ac:dyDescent="0.15">
      <c r="A471" s="123"/>
      <c r="B471" s="80"/>
      <c r="C471" s="106"/>
      <c r="D471" s="124"/>
      <c r="E471" s="124"/>
      <c r="F471" s="124"/>
      <c r="G471" s="125" t="str">
        <f t="shared" ref="G471:G500" si="127">IF(X471&lt;&gt;"",AH471,0)</f>
        <v>00:00:00</v>
      </c>
      <c r="H471" s="124"/>
      <c r="I471" s="80"/>
      <c r="J471" s="80"/>
      <c r="K471" s="109"/>
      <c r="L471" s="110"/>
      <c r="M471" s="126"/>
      <c r="N471" s="110"/>
      <c r="O471" s="127"/>
      <c r="P471" s="128" t="e">
        <f>VLOOKUP(N471,CisacSocietycodes!$A$2:$C$366,2,0)</f>
        <v>#N/A</v>
      </c>
      <c r="Q471" s="120"/>
      <c r="R471" s="31">
        <v>0</v>
      </c>
      <c r="S471" s="32">
        <v>0</v>
      </c>
      <c r="T471" s="32">
        <v>0</v>
      </c>
      <c r="U471" s="31" t="str">
        <f t="shared" si="113"/>
        <v>00</v>
      </c>
      <c r="V471" s="31" t="str">
        <f t="shared" si="114"/>
        <v>00</v>
      </c>
      <c r="W471" s="31" t="str">
        <f t="shared" si="115"/>
        <v>00</v>
      </c>
      <c r="X471" s="33">
        <f t="shared" si="116"/>
        <v>0</v>
      </c>
      <c r="Y471" s="31" t="str">
        <f t="shared" si="117"/>
        <v>00</v>
      </c>
      <c r="Z471" s="31" t="str">
        <f t="shared" si="118"/>
        <v>00</v>
      </c>
      <c r="AA471" s="31" t="str">
        <f t="shared" si="119"/>
        <v>00</v>
      </c>
      <c r="AB471" s="31">
        <f t="shared" si="120"/>
        <v>0</v>
      </c>
      <c r="AC471" s="129">
        <f t="shared" ref="AC471:AC500" si="128">IF(F471&lt;&gt;"",0,D471)</f>
        <v>0</v>
      </c>
      <c r="AD471" s="129">
        <f t="shared" si="121"/>
        <v>0</v>
      </c>
      <c r="AE471" s="31">
        <f t="shared" si="122"/>
        <v>0</v>
      </c>
      <c r="AF471" s="31">
        <f t="shared" si="123"/>
        <v>0</v>
      </c>
      <c r="AG471" s="31">
        <f t="shared" si="124"/>
        <v>0</v>
      </c>
      <c r="AH471" s="32" t="str">
        <f t="shared" si="125"/>
        <v>00:00:00</v>
      </c>
      <c r="AI471" s="34">
        <f t="shared" si="126"/>
        <v>0</v>
      </c>
      <c r="XFD471" s="130"/>
    </row>
    <row r="472" spans="1:35 16384:16384" s="30" customFormat="1" ht="15.75" customHeight="1" x14ac:dyDescent="0.15">
      <c r="A472" s="123"/>
      <c r="B472" s="80"/>
      <c r="C472" s="106"/>
      <c r="D472" s="124"/>
      <c r="E472" s="124"/>
      <c r="F472" s="124"/>
      <c r="G472" s="125" t="str">
        <f t="shared" si="127"/>
        <v>00:00:00</v>
      </c>
      <c r="H472" s="124"/>
      <c r="I472" s="80"/>
      <c r="J472" s="80"/>
      <c r="K472" s="109"/>
      <c r="L472" s="110"/>
      <c r="M472" s="126"/>
      <c r="N472" s="110"/>
      <c r="O472" s="127"/>
      <c r="P472" s="128" t="e">
        <f>VLOOKUP(N472,CisacSocietycodes!$A$2:$C$366,2,0)</f>
        <v>#N/A</v>
      </c>
      <c r="Q472" s="120"/>
      <c r="R472" s="31">
        <v>0</v>
      </c>
      <c r="S472" s="32">
        <v>0</v>
      </c>
      <c r="T472" s="32">
        <v>0</v>
      </c>
      <c r="U472" s="31" t="str">
        <f t="shared" si="113"/>
        <v>00</v>
      </c>
      <c r="V472" s="31" t="str">
        <f t="shared" si="114"/>
        <v>00</v>
      </c>
      <c r="W472" s="31" t="str">
        <f t="shared" si="115"/>
        <v>00</v>
      </c>
      <c r="X472" s="33">
        <f t="shared" si="116"/>
        <v>0</v>
      </c>
      <c r="Y472" s="31" t="str">
        <f t="shared" si="117"/>
        <v>00</v>
      </c>
      <c r="Z472" s="31" t="str">
        <f t="shared" si="118"/>
        <v>00</v>
      </c>
      <c r="AA472" s="31" t="str">
        <f t="shared" si="119"/>
        <v>00</v>
      </c>
      <c r="AB472" s="31">
        <f t="shared" si="120"/>
        <v>0</v>
      </c>
      <c r="AC472" s="129">
        <f t="shared" si="128"/>
        <v>0</v>
      </c>
      <c r="AD472" s="129">
        <f t="shared" si="121"/>
        <v>0</v>
      </c>
      <c r="AE472" s="31">
        <f t="shared" si="122"/>
        <v>0</v>
      </c>
      <c r="AF472" s="31">
        <f t="shared" si="123"/>
        <v>0</v>
      </c>
      <c r="AG472" s="31">
        <f t="shared" si="124"/>
        <v>0</v>
      </c>
      <c r="AH472" s="32" t="str">
        <f t="shared" si="125"/>
        <v>00:00:00</v>
      </c>
      <c r="AI472" s="34">
        <f t="shared" si="126"/>
        <v>0</v>
      </c>
      <c r="XFD472" s="130"/>
    </row>
    <row r="473" spans="1:35 16384:16384" s="30" customFormat="1" ht="15.75" customHeight="1" x14ac:dyDescent="0.15">
      <c r="A473" s="123"/>
      <c r="B473" s="80"/>
      <c r="C473" s="106"/>
      <c r="D473" s="124"/>
      <c r="E473" s="124"/>
      <c r="F473" s="124"/>
      <c r="G473" s="125" t="str">
        <f t="shared" si="127"/>
        <v>00:00:00</v>
      </c>
      <c r="H473" s="124"/>
      <c r="I473" s="80"/>
      <c r="J473" s="80"/>
      <c r="K473" s="109"/>
      <c r="L473" s="110"/>
      <c r="M473" s="126"/>
      <c r="N473" s="110"/>
      <c r="O473" s="127"/>
      <c r="P473" s="128" t="e">
        <f>VLOOKUP(N473,CisacSocietycodes!$A$2:$C$366,2,0)</f>
        <v>#N/A</v>
      </c>
      <c r="Q473" s="120"/>
      <c r="R473" s="31">
        <v>0</v>
      </c>
      <c r="S473" s="32">
        <v>0</v>
      </c>
      <c r="T473" s="32">
        <v>0</v>
      </c>
      <c r="U473" s="31" t="str">
        <f t="shared" si="113"/>
        <v>00</v>
      </c>
      <c r="V473" s="31" t="str">
        <f t="shared" si="114"/>
        <v>00</v>
      </c>
      <c r="W473" s="31" t="str">
        <f t="shared" si="115"/>
        <v>00</v>
      </c>
      <c r="X473" s="33">
        <f t="shared" si="116"/>
        <v>0</v>
      </c>
      <c r="Y473" s="31" t="str">
        <f t="shared" si="117"/>
        <v>00</v>
      </c>
      <c r="Z473" s="31" t="str">
        <f t="shared" si="118"/>
        <v>00</v>
      </c>
      <c r="AA473" s="31" t="str">
        <f t="shared" si="119"/>
        <v>00</v>
      </c>
      <c r="AB473" s="31">
        <f t="shared" si="120"/>
        <v>0</v>
      </c>
      <c r="AC473" s="129">
        <f t="shared" si="128"/>
        <v>0</v>
      </c>
      <c r="AD473" s="129">
        <f t="shared" si="121"/>
        <v>0</v>
      </c>
      <c r="AE473" s="31">
        <f t="shared" si="122"/>
        <v>0</v>
      </c>
      <c r="AF473" s="31">
        <f t="shared" si="123"/>
        <v>0</v>
      </c>
      <c r="AG473" s="31">
        <f t="shared" si="124"/>
        <v>0</v>
      </c>
      <c r="AH473" s="32" t="str">
        <f t="shared" si="125"/>
        <v>00:00:00</v>
      </c>
      <c r="AI473" s="34">
        <f t="shared" si="126"/>
        <v>0</v>
      </c>
      <c r="XFD473" s="130"/>
    </row>
    <row r="474" spans="1:35 16384:16384" s="30" customFormat="1" ht="15.75" customHeight="1" x14ac:dyDescent="0.15">
      <c r="A474" s="123"/>
      <c r="B474" s="80"/>
      <c r="C474" s="106"/>
      <c r="D474" s="124"/>
      <c r="E474" s="124"/>
      <c r="F474" s="124"/>
      <c r="G474" s="125" t="str">
        <f t="shared" si="127"/>
        <v>00:00:00</v>
      </c>
      <c r="H474" s="124"/>
      <c r="I474" s="80"/>
      <c r="J474" s="80"/>
      <c r="K474" s="109"/>
      <c r="L474" s="110"/>
      <c r="M474" s="126"/>
      <c r="N474" s="110"/>
      <c r="O474" s="127"/>
      <c r="P474" s="128" t="e">
        <f>VLOOKUP(N474,CisacSocietycodes!$A$2:$C$366,2,0)</f>
        <v>#N/A</v>
      </c>
      <c r="Q474" s="120"/>
      <c r="R474" s="31">
        <v>0</v>
      </c>
      <c r="S474" s="32">
        <v>0</v>
      </c>
      <c r="T474" s="32">
        <v>0</v>
      </c>
      <c r="U474" s="31" t="str">
        <f t="shared" si="113"/>
        <v>00</v>
      </c>
      <c r="V474" s="31" t="str">
        <f t="shared" si="114"/>
        <v>00</v>
      </c>
      <c r="W474" s="31" t="str">
        <f t="shared" si="115"/>
        <v>00</v>
      </c>
      <c r="X474" s="33">
        <f t="shared" si="116"/>
        <v>0</v>
      </c>
      <c r="Y474" s="31" t="str">
        <f t="shared" si="117"/>
        <v>00</v>
      </c>
      <c r="Z474" s="31" t="str">
        <f t="shared" si="118"/>
        <v>00</v>
      </c>
      <c r="AA474" s="31" t="str">
        <f t="shared" si="119"/>
        <v>00</v>
      </c>
      <c r="AB474" s="31">
        <f t="shared" si="120"/>
        <v>0</v>
      </c>
      <c r="AC474" s="129">
        <f t="shared" si="128"/>
        <v>0</v>
      </c>
      <c r="AD474" s="129">
        <f t="shared" si="121"/>
        <v>0</v>
      </c>
      <c r="AE474" s="31">
        <f t="shared" si="122"/>
        <v>0</v>
      </c>
      <c r="AF474" s="31">
        <f t="shared" si="123"/>
        <v>0</v>
      </c>
      <c r="AG474" s="31">
        <f t="shared" si="124"/>
        <v>0</v>
      </c>
      <c r="AH474" s="32" t="str">
        <f t="shared" si="125"/>
        <v>00:00:00</v>
      </c>
      <c r="AI474" s="34">
        <f t="shared" si="126"/>
        <v>0</v>
      </c>
      <c r="XFD474" s="130"/>
    </row>
    <row r="475" spans="1:35 16384:16384" s="30" customFormat="1" ht="15.75" customHeight="1" x14ac:dyDescent="0.15">
      <c r="A475" s="123"/>
      <c r="B475" s="80"/>
      <c r="C475" s="106"/>
      <c r="D475" s="124"/>
      <c r="E475" s="124"/>
      <c r="F475" s="124"/>
      <c r="G475" s="125" t="str">
        <f t="shared" si="127"/>
        <v>00:00:00</v>
      </c>
      <c r="H475" s="124"/>
      <c r="I475" s="80"/>
      <c r="J475" s="80"/>
      <c r="K475" s="109"/>
      <c r="L475" s="110"/>
      <c r="M475" s="126"/>
      <c r="N475" s="110"/>
      <c r="O475" s="127"/>
      <c r="P475" s="128" t="e">
        <f>VLOOKUP(N475,CisacSocietycodes!$A$2:$C$366,2,0)</f>
        <v>#N/A</v>
      </c>
      <c r="Q475" s="120"/>
      <c r="R475" s="31">
        <v>0</v>
      </c>
      <c r="S475" s="32">
        <v>0</v>
      </c>
      <c r="T475" s="32">
        <v>0</v>
      </c>
      <c r="U475" s="31" t="str">
        <f t="shared" si="113"/>
        <v>00</v>
      </c>
      <c r="V475" s="31" t="str">
        <f t="shared" si="114"/>
        <v>00</v>
      </c>
      <c r="W475" s="31" t="str">
        <f t="shared" si="115"/>
        <v>00</v>
      </c>
      <c r="X475" s="33">
        <f t="shared" si="116"/>
        <v>0</v>
      </c>
      <c r="Y475" s="31" t="str">
        <f t="shared" si="117"/>
        <v>00</v>
      </c>
      <c r="Z475" s="31" t="str">
        <f t="shared" si="118"/>
        <v>00</v>
      </c>
      <c r="AA475" s="31" t="str">
        <f t="shared" si="119"/>
        <v>00</v>
      </c>
      <c r="AB475" s="31">
        <f t="shared" si="120"/>
        <v>0</v>
      </c>
      <c r="AC475" s="129">
        <f t="shared" si="128"/>
        <v>0</v>
      </c>
      <c r="AD475" s="129">
        <f t="shared" si="121"/>
        <v>0</v>
      </c>
      <c r="AE475" s="31">
        <f t="shared" si="122"/>
        <v>0</v>
      </c>
      <c r="AF475" s="31">
        <f t="shared" si="123"/>
        <v>0</v>
      </c>
      <c r="AG475" s="31">
        <f t="shared" si="124"/>
        <v>0</v>
      </c>
      <c r="AH475" s="32" t="str">
        <f t="shared" si="125"/>
        <v>00:00:00</v>
      </c>
      <c r="AI475" s="34">
        <f t="shared" si="126"/>
        <v>0</v>
      </c>
      <c r="XFD475" s="130"/>
    </row>
    <row r="476" spans="1:35 16384:16384" s="30" customFormat="1" ht="15.75" customHeight="1" x14ac:dyDescent="0.15">
      <c r="A476" s="123"/>
      <c r="B476" s="80"/>
      <c r="C476" s="106"/>
      <c r="D476" s="124"/>
      <c r="E476" s="124"/>
      <c r="F476" s="124"/>
      <c r="G476" s="125" t="str">
        <f t="shared" si="127"/>
        <v>00:00:00</v>
      </c>
      <c r="H476" s="124"/>
      <c r="I476" s="80"/>
      <c r="J476" s="80"/>
      <c r="K476" s="109"/>
      <c r="L476" s="110"/>
      <c r="M476" s="126"/>
      <c r="N476" s="110"/>
      <c r="O476" s="127"/>
      <c r="P476" s="128" t="e">
        <f>VLOOKUP(N476,CisacSocietycodes!$A$2:$C$366,2,0)</f>
        <v>#N/A</v>
      </c>
      <c r="Q476" s="120"/>
      <c r="R476" s="31">
        <v>0</v>
      </c>
      <c r="S476" s="32">
        <v>0</v>
      </c>
      <c r="T476" s="32">
        <v>0</v>
      </c>
      <c r="U476" s="31" t="str">
        <f t="shared" si="113"/>
        <v>00</v>
      </c>
      <c r="V476" s="31" t="str">
        <f t="shared" si="114"/>
        <v>00</v>
      </c>
      <c r="W476" s="31" t="str">
        <f t="shared" si="115"/>
        <v>00</v>
      </c>
      <c r="X476" s="33">
        <f t="shared" si="116"/>
        <v>0</v>
      </c>
      <c r="Y476" s="31" t="str">
        <f t="shared" si="117"/>
        <v>00</v>
      </c>
      <c r="Z476" s="31" t="str">
        <f t="shared" si="118"/>
        <v>00</v>
      </c>
      <c r="AA476" s="31" t="str">
        <f t="shared" si="119"/>
        <v>00</v>
      </c>
      <c r="AB476" s="31">
        <f t="shared" si="120"/>
        <v>0</v>
      </c>
      <c r="AC476" s="129">
        <f t="shared" si="128"/>
        <v>0</v>
      </c>
      <c r="AD476" s="129">
        <f t="shared" si="121"/>
        <v>0</v>
      </c>
      <c r="AE476" s="31">
        <f t="shared" si="122"/>
        <v>0</v>
      </c>
      <c r="AF476" s="31">
        <f t="shared" si="123"/>
        <v>0</v>
      </c>
      <c r="AG476" s="31">
        <f t="shared" si="124"/>
        <v>0</v>
      </c>
      <c r="AH476" s="32" t="str">
        <f t="shared" si="125"/>
        <v>00:00:00</v>
      </c>
      <c r="AI476" s="34">
        <f t="shared" si="126"/>
        <v>0</v>
      </c>
      <c r="XFD476" s="130"/>
    </row>
    <row r="477" spans="1:35 16384:16384" s="30" customFormat="1" ht="15.75" customHeight="1" x14ac:dyDescent="0.15">
      <c r="A477" s="123"/>
      <c r="B477" s="80"/>
      <c r="C477" s="106"/>
      <c r="D477" s="124"/>
      <c r="E477" s="124"/>
      <c r="F477" s="124"/>
      <c r="G477" s="125" t="str">
        <f t="shared" si="127"/>
        <v>00:00:00</v>
      </c>
      <c r="H477" s="124"/>
      <c r="I477" s="80"/>
      <c r="J477" s="80"/>
      <c r="K477" s="109"/>
      <c r="L477" s="110"/>
      <c r="M477" s="126"/>
      <c r="N477" s="110"/>
      <c r="O477" s="127"/>
      <c r="P477" s="128" t="e">
        <f>VLOOKUP(N477,CisacSocietycodes!$A$2:$C$366,2,0)</f>
        <v>#N/A</v>
      </c>
      <c r="Q477" s="120"/>
      <c r="R477" s="31">
        <v>0</v>
      </c>
      <c r="S477" s="32">
        <v>0</v>
      </c>
      <c r="T477" s="32">
        <v>0</v>
      </c>
      <c r="U477" s="31" t="str">
        <f t="shared" si="113"/>
        <v>00</v>
      </c>
      <c r="V477" s="31" t="str">
        <f t="shared" si="114"/>
        <v>00</v>
      </c>
      <c r="W477" s="31" t="str">
        <f t="shared" si="115"/>
        <v>00</v>
      </c>
      <c r="X477" s="33">
        <f t="shared" si="116"/>
        <v>0</v>
      </c>
      <c r="Y477" s="31" t="str">
        <f t="shared" si="117"/>
        <v>00</v>
      </c>
      <c r="Z477" s="31" t="str">
        <f t="shared" si="118"/>
        <v>00</v>
      </c>
      <c r="AA477" s="31" t="str">
        <f t="shared" si="119"/>
        <v>00</v>
      </c>
      <c r="AB477" s="31">
        <f t="shared" si="120"/>
        <v>0</v>
      </c>
      <c r="AC477" s="129">
        <f t="shared" si="128"/>
        <v>0</v>
      </c>
      <c r="AD477" s="129">
        <f t="shared" si="121"/>
        <v>0</v>
      </c>
      <c r="AE477" s="31">
        <f t="shared" si="122"/>
        <v>0</v>
      </c>
      <c r="AF477" s="31">
        <f t="shared" si="123"/>
        <v>0</v>
      </c>
      <c r="AG477" s="31">
        <f t="shared" si="124"/>
        <v>0</v>
      </c>
      <c r="AH477" s="32" t="str">
        <f t="shared" si="125"/>
        <v>00:00:00</v>
      </c>
      <c r="AI477" s="34">
        <f t="shared" si="126"/>
        <v>0</v>
      </c>
      <c r="XFD477" s="130"/>
    </row>
    <row r="478" spans="1:35 16384:16384" s="30" customFormat="1" ht="15.75" customHeight="1" x14ac:dyDescent="0.15">
      <c r="A478" s="123"/>
      <c r="B478" s="80"/>
      <c r="C478" s="106"/>
      <c r="D478" s="124"/>
      <c r="E478" s="124"/>
      <c r="F478" s="124"/>
      <c r="G478" s="125" t="str">
        <f t="shared" si="127"/>
        <v>00:00:00</v>
      </c>
      <c r="H478" s="124"/>
      <c r="I478" s="80"/>
      <c r="J478" s="80"/>
      <c r="K478" s="109"/>
      <c r="L478" s="110"/>
      <c r="M478" s="126"/>
      <c r="N478" s="110"/>
      <c r="O478" s="127"/>
      <c r="P478" s="128" t="e">
        <f>VLOOKUP(N478,CisacSocietycodes!$A$2:$C$366,2,0)</f>
        <v>#N/A</v>
      </c>
      <c r="Q478" s="120"/>
      <c r="R478" s="31">
        <v>0</v>
      </c>
      <c r="S478" s="32">
        <v>0</v>
      </c>
      <c r="T478" s="32">
        <v>0</v>
      </c>
      <c r="U478" s="31" t="str">
        <f t="shared" si="113"/>
        <v>00</v>
      </c>
      <c r="V478" s="31" t="str">
        <f t="shared" si="114"/>
        <v>00</v>
      </c>
      <c r="W478" s="31" t="str">
        <f t="shared" si="115"/>
        <v>00</v>
      </c>
      <c r="X478" s="33">
        <f t="shared" si="116"/>
        <v>0</v>
      </c>
      <c r="Y478" s="31" t="str">
        <f t="shared" si="117"/>
        <v>00</v>
      </c>
      <c r="Z478" s="31" t="str">
        <f t="shared" si="118"/>
        <v>00</v>
      </c>
      <c r="AA478" s="31" t="str">
        <f t="shared" si="119"/>
        <v>00</v>
      </c>
      <c r="AB478" s="31">
        <f t="shared" si="120"/>
        <v>0</v>
      </c>
      <c r="AC478" s="129">
        <f t="shared" si="128"/>
        <v>0</v>
      </c>
      <c r="AD478" s="129">
        <f t="shared" si="121"/>
        <v>0</v>
      </c>
      <c r="AE478" s="31">
        <f t="shared" si="122"/>
        <v>0</v>
      </c>
      <c r="AF478" s="31">
        <f t="shared" si="123"/>
        <v>0</v>
      </c>
      <c r="AG478" s="31">
        <f t="shared" si="124"/>
        <v>0</v>
      </c>
      <c r="AH478" s="32" t="str">
        <f t="shared" si="125"/>
        <v>00:00:00</v>
      </c>
      <c r="AI478" s="34">
        <f t="shared" si="126"/>
        <v>0</v>
      </c>
      <c r="XFD478" s="130"/>
    </row>
    <row r="479" spans="1:35 16384:16384" s="30" customFormat="1" ht="15.75" customHeight="1" x14ac:dyDescent="0.15">
      <c r="A479" s="123"/>
      <c r="B479" s="80"/>
      <c r="C479" s="106"/>
      <c r="D479" s="124"/>
      <c r="E479" s="124"/>
      <c r="F479" s="124"/>
      <c r="G479" s="125" t="str">
        <f t="shared" si="127"/>
        <v>00:00:00</v>
      </c>
      <c r="H479" s="124"/>
      <c r="I479" s="80"/>
      <c r="J479" s="80"/>
      <c r="K479" s="109"/>
      <c r="L479" s="110"/>
      <c r="M479" s="126"/>
      <c r="N479" s="110"/>
      <c r="O479" s="127"/>
      <c r="P479" s="128" t="e">
        <f>VLOOKUP(N479,CisacSocietycodes!$A$2:$C$366,2,0)</f>
        <v>#N/A</v>
      </c>
      <c r="Q479" s="120"/>
      <c r="R479" s="31">
        <v>0</v>
      </c>
      <c r="S479" s="32">
        <v>0</v>
      </c>
      <c r="T479" s="32">
        <v>0</v>
      </c>
      <c r="U479" s="31" t="str">
        <f t="shared" si="113"/>
        <v>00</v>
      </c>
      <c r="V479" s="31" t="str">
        <f t="shared" si="114"/>
        <v>00</v>
      </c>
      <c r="W479" s="31" t="str">
        <f t="shared" si="115"/>
        <v>00</v>
      </c>
      <c r="X479" s="33">
        <f t="shared" si="116"/>
        <v>0</v>
      </c>
      <c r="Y479" s="31" t="str">
        <f t="shared" si="117"/>
        <v>00</v>
      </c>
      <c r="Z479" s="31" t="str">
        <f t="shared" si="118"/>
        <v>00</v>
      </c>
      <c r="AA479" s="31" t="str">
        <f t="shared" si="119"/>
        <v>00</v>
      </c>
      <c r="AB479" s="31">
        <f t="shared" si="120"/>
        <v>0</v>
      </c>
      <c r="AC479" s="129">
        <f t="shared" si="128"/>
        <v>0</v>
      </c>
      <c r="AD479" s="129">
        <f t="shared" si="121"/>
        <v>0</v>
      </c>
      <c r="AE479" s="31">
        <f t="shared" si="122"/>
        <v>0</v>
      </c>
      <c r="AF479" s="31">
        <f t="shared" si="123"/>
        <v>0</v>
      </c>
      <c r="AG479" s="31">
        <f t="shared" si="124"/>
        <v>0</v>
      </c>
      <c r="AH479" s="32" t="str">
        <f t="shared" si="125"/>
        <v>00:00:00</v>
      </c>
      <c r="AI479" s="34">
        <f t="shared" si="126"/>
        <v>0</v>
      </c>
      <c r="XFD479" s="130"/>
    </row>
    <row r="480" spans="1:35 16384:16384" s="30" customFormat="1" ht="15.75" customHeight="1" x14ac:dyDescent="0.15">
      <c r="A480" s="123"/>
      <c r="B480" s="80"/>
      <c r="C480" s="106"/>
      <c r="D480" s="124"/>
      <c r="E480" s="124"/>
      <c r="F480" s="124"/>
      <c r="G480" s="125" t="str">
        <f t="shared" si="127"/>
        <v>00:00:00</v>
      </c>
      <c r="H480" s="124"/>
      <c r="I480" s="80"/>
      <c r="J480" s="80"/>
      <c r="K480" s="109"/>
      <c r="L480" s="110"/>
      <c r="M480" s="126"/>
      <c r="N480" s="110"/>
      <c r="O480" s="127"/>
      <c r="P480" s="128" t="e">
        <f>VLOOKUP(N480,CisacSocietycodes!$A$2:$C$366,2,0)</f>
        <v>#N/A</v>
      </c>
      <c r="Q480" s="120"/>
      <c r="R480" s="31">
        <v>0</v>
      </c>
      <c r="S480" s="32">
        <v>0</v>
      </c>
      <c r="T480" s="32">
        <v>0</v>
      </c>
      <c r="U480" s="31" t="str">
        <f t="shared" si="113"/>
        <v>00</v>
      </c>
      <c r="V480" s="31" t="str">
        <f t="shared" si="114"/>
        <v>00</v>
      </c>
      <c r="W480" s="31" t="str">
        <f t="shared" si="115"/>
        <v>00</v>
      </c>
      <c r="X480" s="33">
        <f t="shared" si="116"/>
        <v>0</v>
      </c>
      <c r="Y480" s="31" t="str">
        <f t="shared" si="117"/>
        <v>00</v>
      </c>
      <c r="Z480" s="31" t="str">
        <f t="shared" si="118"/>
        <v>00</v>
      </c>
      <c r="AA480" s="31" t="str">
        <f t="shared" si="119"/>
        <v>00</v>
      </c>
      <c r="AB480" s="31">
        <f t="shared" si="120"/>
        <v>0</v>
      </c>
      <c r="AC480" s="129">
        <f t="shared" si="128"/>
        <v>0</v>
      </c>
      <c r="AD480" s="129">
        <f t="shared" si="121"/>
        <v>0</v>
      </c>
      <c r="AE480" s="31">
        <f t="shared" si="122"/>
        <v>0</v>
      </c>
      <c r="AF480" s="31">
        <f t="shared" si="123"/>
        <v>0</v>
      </c>
      <c r="AG480" s="31">
        <f t="shared" si="124"/>
        <v>0</v>
      </c>
      <c r="AH480" s="32" t="str">
        <f t="shared" si="125"/>
        <v>00:00:00</v>
      </c>
      <c r="AI480" s="34">
        <f t="shared" si="126"/>
        <v>0</v>
      </c>
      <c r="XFD480" s="130"/>
    </row>
    <row r="481" spans="1:35 16384:16384" s="30" customFormat="1" ht="15.75" customHeight="1" x14ac:dyDescent="0.15">
      <c r="A481" s="123"/>
      <c r="B481" s="80"/>
      <c r="C481" s="106"/>
      <c r="D481" s="124"/>
      <c r="E481" s="124"/>
      <c r="F481" s="124"/>
      <c r="G481" s="125" t="str">
        <f t="shared" si="127"/>
        <v>00:00:00</v>
      </c>
      <c r="H481" s="124"/>
      <c r="I481" s="80"/>
      <c r="J481" s="80"/>
      <c r="K481" s="109"/>
      <c r="L481" s="110"/>
      <c r="M481" s="126"/>
      <c r="N481" s="110"/>
      <c r="O481" s="127"/>
      <c r="P481" s="128" t="e">
        <f>VLOOKUP(N481,CisacSocietycodes!$A$2:$C$366,2,0)</f>
        <v>#N/A</v>
      </c>
      <c r="Q481" s="120"/>
      <c r="R481" s="31">
        <v>0</v>
      </c>
      <c r="S481" s="32">
        <v>0</v>
      </c>
      <c r="T481" s="32">
        <v>0</v>
      </c>
      <c r="U481" s="31" t="str">
        <f t="shared" si="113"/>
        <v>00</v>
      </c>
      <c r="V481" s="31" t="str">
        <f t="shared" si="114"/>
        <v>00</v>
      </c>
      <c r="W481" s="31" t="str">
        <f t="shared" si="115"/>
        <v>00</v>
      </c>
      <c r="X481" s="33">
        <f t="shared" si="116"/>
        <v>0</v>
      </c>
      <c r="Y481" s="31" t="str">
        <f t="shared" si="117"/>
        <v>00</v>
      </c>
      <c r="Z481" s="31" t="str">
        <f t="shared" si="118"/>
        <v>00</v>
      </c>
      <c r="AA481" s="31" t="str">
        <f t="shared" si="119"/>
        <v>00</v>
      </c>
      <c r="AB481" s="31">
        <f t="shared" si="120"/>
        <v>0</v>
      </c>
      <c r="AC481" s="129">
        <f t="shared" si="128"/>
        <v>0</v>
      </c>
      <c r="AD481" s="129">
        <f t="shared" si="121"/>
        <v>0</v>
      </c>
      <c r="AE481" s="31">
        <f t="shared" si="122"/>
        <v>0</v>
      </c>
      <c r="AF481" s="31">
        <f t="shared" si="123"/>
        <v>0</v>
      </c>
      <c r="AG481" s="31">
        <f t="shared" si="124"/>
        <v>0</v>
      </c>
      <c r="AH481" s="32" t="str">
        <f t="shared" si="125"/>
        <v>00:00:00</v>
      </c>
      <c r="AI481" s="34">
        <f t="shared" si="126"/>
        <v>0</v>
      </c>
      <c r="XFD481" s="130"/>
    </row>
    <row r="482" spans="1:35 16384:16384" s="30" customFormat="1" ht="15.75" customHeight="1" x14ac:dyDescent="0.15">
      <c r="A482" s="123"/>
      <c r="B482" s="80"/>
      <c r="C482" s="106"/>
      <c r="D482" s="124"/>
      <c r="E482" s="124"/>
      <c r="F482" s="124"/>
      <c r="G482" s="125" t="str">
        <f t="shared" si="127"/>
        <v>00:00:00</v>
      </c>
      <c r="H482" s="124"/>
      <c r="I482" s="80"/>
      <c r="J482" s="80"/>
      <c r="K482" s="109"/>
      <c r="L482" s="110"/>
      <c r="M482" s="126"/>
      <c r="N482" s="110"/>
      <c r="O482" s="127"/>
      <c r="P482" s="128" t="e">
        <f>VLOOKUP(N482,CisacSocietycodes!$A$2:$C$366,2,0)</f>
        <v>#N/A</v>
      </c>
      <c r="Q482" s="120"/>
      <c r="R482" s="31">
        <v>0</v>
      </c>
      <c r="S482" s="32">
        <v>0</v>
      </c>
      <c r="T482" s="32">
        <v>0</v>
      </c>
      <c r="U482" s="31" t="str">
        <f t="shared" si="113"/>
        <v>00</v>
      </c>
      <c r="V482" s="31" t="str">
        <f t="shared" si="114"/>
        <v>00</v>
      </c>
      <c r="W482" s="31" t="str">
        <f t="shared" si="115"/>
        <v>00</v>
      </c>
      <c r="X482" s="33">
        <f t="shared" si="116"/>
        <v>0</v>
      </c>
      <c r="Y482" s="31" t="str">
        <f t="shared" si="117"/>
        <v>00</v>
      </c>
      <c r="Z482" s="31" t="str">
        <f t="shared" si="118"/>
        <v>00</v>
      </c>
      <c r="AA482" s="31" t="str">
        <f t="shared" si="119"/>
        <v>00</v>
      </c>
      <c r="AB482" s="31">
        <f t="shared" si="120"/>
        <v>0</v>
      </c>
      <c r="AC482" s="129">
        <f t="shared" si="128"/>
        <v>0</v>
      </c>
      <c r="AD482" s="129">
        <f t="shared" si="121"/>
        <v>0</v>
      </c>
      <c r="AE482" s="31">
        <f t="shared" si="122"/>
        <v>0</v>
      </c>
      <c r="AF482" s="31">
        <f t="shared" si="123"/>
        <v>0</v>
      </c>
      <c r="AG482" s="31">
        <f t="shared" si="124"/>
        <v>0</v>
      </c>
      <c r="AH482" s="32" t="str">
        <f t="shared" si="125"/>
        <v>00:00:00</v>
      </c>
      <c r="AI482" s="34">
        <f t="shared" si="126"/>
        <v>0</v>
      </c>
      <c r="XFD482" s="130"/>
    </row>
    <row r="483" spans="1:35 16384:16384" s="30" customFormat="1" ht="15.75" customHeight="1" x14ac:dyDescent="0.15">
      <c r="A483" s="123"/>
      <c r="B483" s="80"/>
      <c r="C483" s="106"/>
      <c r="D483" s="124"/>
      <c r="E483" s="124"/>
      <c r="F483" s="124"/>
      <c r="G483" s="125" t="str">
        <f t="shared" si="127"/>
        <v>00:00:00</v>
      </c>
      <c r="H483" s="124"/>
      <c r="I483" s="80"/>
      <c r="J483" s="80"/>
      <c r="K483" s="109"/>
      <c r="L483" s="110"/>
      <c r="M483" s="126"/>
      <c r="N483" s="110"/>
      <c r="O483" s="127"/>
      <c r="P483" s="128" t="e">
        <f>VLOOKUP(N483,CisacSocietycodes!$A$2:$C$366,2,0)</f>
        <v>#N/A</v>
      </c>
      <c r="Q483" s="120"/>
      <c r="R483" s="31">
        <v>0</v>
      </c>
      <c r="S483" s="32">
        <v>0</v>
      </c>
      <c r="T483" s="32">
        <v>0</v>
      </c>
      <c r="U483" s="31" t="str">
        <f t="shared" si="113"/>
        <v>00</v>
      </c>
      <c r="V483" s="31" t="str">
        <f t="shared" si="114"/>
        <v>00</v>
      </c>
      <c r="W483" s="31" t="str">
        <f t="shared" si="115"/>
        <v>00</v>
      </c>
      <c r="X483" s="33">
        <f t="shared" si="116"/>
        <v>0</v>
      </c>
      <c r="Y483" s="31" t="str">
        <f t="shared" si="117"/>
        <v>00</v>
      </c>
      <c r="Z483" s="31" t="str">
        <f t="shared" si="118"/>
        <v>00</v>
      </c>
      <c r="AA483" s="31" t="str">
        <f t="shared" si="119"/>
        <v>00</v>
      </c>
      <c r="AB483" s="31">
        <f t="shared" si="120"/>
        <v>0</v>
      </c>
      <c r="AC483" s="129">
        <f t="shared" si="128"/>
        <v>0</v>
      </c>
      <c r="AD483" s="129">
        <f t="shared" si="121"/>
        <v>0</v>
      </c>
      <c r="AE483" s="31">
        <f t="shared" si="122"/>
        <v>0</v>
      </c>
      <c r="AF483" s="31">
        <f t="shared" si="123"/>
        <v>0</v>
      </c>
      <c r="AG483" s="31">
        <f t="shared" si="124"/>
        <v>0</v>
      </c>
      <c r="AH483" s="32" t="str">
        <f t="shared" si="125"/>
        <v>00:00:00</v>
      </c>
      <c r="AI483" s="34">
        <f t="shared" si="126"/>
        <v>0</v>
      </c>
      <c r="XFD483" s="130"/>
    </row>
    <row r="484" spans="1:35 16384:16384" s="30" customFormat="1" ht="15.75" customHeight="1" x14ac:dyDescent="0.15">
      <c r="A484" s="123"/>
      <c r="B484" s="80"/>
      <c r="C484" s="106"/>
      <c r="D484" s="124"/>
      <c r="E484" s="124"/>
      <c r="F484" s="124"/>
      <c r="G484" s="125" t="str">
        <f t="shared" si="127"/>
        <v>00:00:00</v>
      </c>
      <c r="H484" s="124"/>
      <c r="I484" s="80"/>
      <c r="J484" s="80"/>
      <c r="K484" s="109"/>
      <c r="L484" s="110"/>
      <c r="M484" s="126"/>
      <c r="N484" s="110"/>
      <c r="O484" s="127"/>
      <c r="P484" s="128" t="e">
        <f>VLOOKUP(N484,CisacSocietycodes!$A$2:$C$366,2,0)</f>
        <v>#N/A</v>
      </c>
      <c r="Q484" s="120"/>
      <c r="R484" s="31">
        <v>0</v>
      </c>
      <c r="S484" s="32">
        <v>0</v>
      </c>
      <c r="T484" s="32">
        <v>0</v>
      </c>
      <c r="U484" s="31" t="str">
        <f t="shared" si="113"/>
        <v>00</v>
      </c>
      <c r="V484" s="31" t="str">
        <f t="shared" si="114"/>
        <v>00</v>
      </c>
      <c r="W484" s="31" t="str">
        <f t="shared" si="115"/>
        <v>00</v>
      </c>
      <c r="X484" s="33">
        <f t="shared" si="116"/>
        <v>0</v>
      </c>
      <c r="Y484" s="31" t="str">
        <f t="shared" si="117"/>
        <v>00</v>
      </c>
      <c r="Z484" s="31" t="str">
        <f t="shared" si="118"/>
        <v>00</v>
      </c>
      <c r="AA484" s="31" t="str">
        <f t="shared" si="119"/>
        <v>00</v>
      </c>
      <c r="AB484" s="31">
        <f t="shared" si="120"/>
        <v>0</v>
      </c>
      <c r="AC484" s="129">
        <f t="shared" si="128"/>
        <v>0</v>
      </c>
      <c r="AD484" s="129">
        <f t="shared" si="121"/>
        <v>0</v>
      </c>
      <c r="AE484" s="31">
        <f t="shared" si="122"/>
        <v>0</v>
      </c>
      <c r="AF484" s="31">
        <f t="shared" si="123"/>
        <v>0</v>
      </c>
      <c r="AG484" s="31">
        <f t="shared" si="124"/>
        <v>0</v>
      </c>
      <c r="AH484" s="32" t="str">
        <f t="shared" si="125"/>
        <v>00:00:00</v>
      </c>
      <c r="AI484" s="34">
        <f t="shared" si="126"/>
        <v>0</v>
      </c>
      <c r="XFD484" s="130"/>
    </row>
    <row r="485" spans="1:35 16384:16384" s="30" customFormat="1" ht="15.75" customHeight="1" x14ac:dyDescent="0.15">
      <c r="A485" s="123"/>
      <c r="B485" s="80"/>
      <c r="C485" s="106"/>
      <c r="D485" s="124"/>
      <c r="E485" s="124"/>
      <c r="F485" s="124"/>
      <c r="G485" s="125" t="str">
        <f t="shared" si="127"/>
        <v>00:00:00</v>
      </c>
      <c r="H485" s="124"/>
      <c r="I485" s="80"/>
      <c r="J485" s="80"/>
      <c r="K485" s="109"/>
      <c r="L485" s="110"/>
      <c r="M485" s="126"/>
      <c r="N485" s="110"/>
      <c r="O485" s="127"/>
      <c r="P485" s="128" t="e">
        <f>VLOOKUP(N485,CisacSocietycodes!$A$2:$C$366,2,0)</f>
        <v>#N/A</v>
      </c>
      <c r="Q485" s="120"/>
      <c r="R485" s="31">
        <v>0</v>
      </c>
      <c r="S485" s="32">
        <v>0</v>
      </c>
      <c r="T485" s="32">
        <v>0</v>
      </c>
      <c r="U485" s="31" t="str">
        <f t="shared" si="113"/>
        <v>00</v>
      </c>
      <c r="V485" s="31" t="str">
        <f t="shared" si="114"/>
        <v>00</v>
      </c>
      <c r="W485" s="31" t="str">
        <f t="shared" si="115"/>
        <v>00</v>
      </c>
      <c r="X485" s="33">
        <f t="shared" si="116"/>
        <v>0</v>
      </c>
      <c r="Y485" s="31" t="str">
        <f t="shared" si="117"/>
        <v>00</v>
      </c>
      <c r="Z485" s="31" t="str">
        <f t="shared" si="118"/>
        <v>00</v>
      </c>
      <c r="AA485" s="31" t="str">
        <f t="shared" si="119"/>
        <v>00</v>
      </c>
      <c r="AB485" s="31">
        <f t="shared" si="120"/>
        <v>0</v>
      </c>
      <c r="AC485" s="129">
        <f t="shared" si="128"/>
        <v>0</v>
      </c>
      <c r="AD485" s="129">
        <f t="shared" si="121"/>
        <v>0</v>
      </c>
      <c r="AE485" s="31">
        <f t="shared" si="122"/>
        <v>0</v>
      </c>
      <c r="AF485" s="31">
        <f t="shared" si="123"/>
        <v>0</v>
      </c>
      <c r="AG485" s="31">
        <f t="shared" si="124"/>
        <v>0</v>
      </c>
      <c r="AH485" s="32" t="str">
        <f t="shared" si="125"/>
        <v>00:00:00</v>
      </c>
      <c r="AI485" s="34">
        <f t="shared" si="126"/>
        <v>0</v>
      </c>
      <c r="XFD485" s="130"/>
    </row>
    <row r="486" spans="1:35 16384:16384" s="30" customFormat="1" ht="15.75" customHeight="1" x14ac:dyDescent="0.15">
      <c r="A486" s="123"/>
      <c r="B486" s="80"/>
      <c r="C486" s="106"/>
      <c r="D486" s="124"/>
      <c r="E486" s="124"/>
      <c r="F486" s="124"/>
      <c r="G486" s="125" t="str">
        <f t="shared" si="127"/>
        <v>00:00:00</v>
      </c>
      <c r="H486" s="124"/>
      <c r="I486" s="80"/>
      <c r="J486" s="80"/>
      <c r="K486" s="109"/>
      <c r="L486" s="110"/>
      <c r="M486" s="126"/>
      <c r="N486" s="110"/>
      <c r="O486" s="127"/>
      <c r="P486" s="128" t="e">
        <f>VLOOKUP(N486,CisacSocietycodes!$A$2:$C$366,2,0)</f>
        <v>#N/A</v>
      </c>
      <c r="Q486" s="120"/>
      <c r="R486" s="31">
        <v>0</v>
      </c>
      <c r="S486" s="32">
        <v>0</v>
      </c>
      <c r="T486" s="32">
        <v>0</v>
      </c>
      <c r="U486" s="31" t="str">
        <f t="shared" si="113"/>
        <v>00</v>
      </c>
      <c r="V486" s="31" t="str">
        <f t="shared" si="114"/>
        <v>00</v>
      </c>
      <c r="W486" s="31" t="str">
        <f t="shared" si="115"/>
        <v>00</v>
      </c>
      <c r="X486" s="33">
        <f t="shared" si="116"/>
        <v>0</v>
      </c>
      <c r="Y486" s="31" t="str">
        <f t="shared" si="117"/>
        <v>00</v>
      </c>
      <c r="Z486" s="31" t="str">
        <f t="shared" si="118"/>
        <v>00</v>
      </c>
      <c r="AA486" s="31" t="str">
        <f t="shared" si="119"/>
        <v>00</v>
      </c>
      <c r="AB486" s="31">
        <f t="shared" si="120"/>
        <v>0</v>
      </c>
      <c r="AC486" s="129">
        <f t="shared" si="128"/>
        <v>0</v>
      </c>
      <c r="AD486" s="129">
        <f t="shared" si="121"/>
        <v>0</v>
      </c>
      <c r="AE486" s="31">
        <f t="shared" si="122"/>
        <v>0</v>
      </c>
      <c r="AF486" s="31">
        <f t="shared" si="123"/>
        <v>0</v>
      </c>
      <c r="AG486" s="31">
        <f t="shared" si="124"/>
        <v>0</v>
      </c>
      <c r="AH486" s="32" t="str">
        <f t="shared" si="125"/>
        <v>00:00:00</v>
      </c>
      <c r="AI486" s="34">
        <f t="shared" si="126"/>
        <v>0</v>
      </c>
      <c r="XFD486" s="130"/>
    </row>
    <row r="487" spans="1:35 16384:16384" s="30" customFormat="1" ht="15.75" customHeight="1" x14ac:dyDescent="0.15">
      <c r="A487" s="123"/>
      <c r="B487" s="80"/>
      <c r="C487" s="106"/>
      <c r="D487" s="124"/>
      <c r="E487" s="124"/>
      <c r="F487" s="124"/>
      <c r="G487" s="125" t="str">
        <f t="shared" si="127"/>
        <v>00:00:00</v>
      </c>
      <c r="H487" s="124"/>
      <c r="I487" s="80"/>
      <c r="J487" s="80"/>
      <c r="K487" s="109"/>
      <c r="L487" s="110"/>
      <c r="M487" s="126"/>
      <c r="N487" s="110"/>
      <c r="O487" s="127"/>
      <c r="P487" s="128" t="e">
        <f>VLOOKUP(N487,CisacSocietycodes!$A$2:$C$366,2,0)</f>
        <v>#N/A</v>
      </c>
      <c r="Q487" s="120"/>
      <c r="R487" s="31">
        <v>0</v>
      </c>
      <c r="S487" s="32">
        <v>0</v>
      </c>
      <c r="T487" s="32">
        <v>0</v>
      </c>
      <c r="U487" s="31" t="str">
        <f t="shared" si="113"/>
        <v>00</v>
      </c>
      <c r="V487" s="31" t="str">
        <f t="shared" si="114"/>
        <v>00</v>
      </c>
      <c r="W487" s="31" t="str">
        <f t="shared" si="115"/>
        <v>00</v>
      </c>
      <c r="X487" s="33">
        <f t="shared" si="116"/>
        <v>0</v>
      </c>
      <c r="Y487" s="31" t="str">
        <f t="shared" si="117"/>
        <v>00</v>
      </c>
      <c r="Z487" s="31" t="str">
        <f t="shared" si="118"/>
        <v>00</v>
      </c>
      <c r="AA487" s="31" t="str">
        <f t="shared" si="119"/>
        <v>00</v>
      </c>
      <c r="AB487" s="31">
        <f t="shared" si="120"/>
        <v>0</v>
      </c>
      <c r="AC487" s="129">
        <f t="shared" si="128"/>
        <v>0</v>
      </c>
      <c r="AD487" s="129">
        <f t="shared" si="121"/>
        <v>0</v>
      </c>
      <c r="AE487" s="31">
        <f t="shared" si="122"/>
        <v>0</v>
      </c>
      <c r="AF487" s="31">
        <f t="shared" si="123"/>
        <v>0</v>
      </c>
      <c r="AG487" s="31">
        <f t="shared" si="124"/>
        <v>0</v>
      </c>
      <c r="AH487" s="32" t="str">
        <f t="shared" si="125"/>
        <v>00:00:00</v>
      </c>
      <c r="AI487" s="34">
        <f t="shared" si="126"/>
        <v>0</v>
      </c>
      <c r="XFD487" s="130"/>
    </row>
    <row r="488" spans="1:35 16384:16384" s="30" customFormat="1" ht="15.75" customHeight="1" x14ac:dyDescent="0.15">
      <c r="A488" s="123"/>
      <c r="B488" s="80"/>
      <c r="C488" s="106"/>
      <c r="D488" s="124"/>
      <c r="E488" s="124"/>
      <c r="F488" s="124"/>
      <c r="G488" s="125" t="str">
        <f t="shared" si="127"/>
        <v>00:00:00</v>
      </c>
      <c r="H488" s="124"/>
      <c r="I488" s="80"/>
      <c r="J488" s="80"/>
      <c r="K488" s="109"/>
      <c r="L488" s="110"/>
      <c r="M488" s="126"/>
      <c r="N488" s="110"/>
      <c r="O488" s="127"/>
      <c r="P488" s="128" t="e">
        <f>VLOOKUP(N488,CisacSocietycodes!$A$2:$C$366,2,0)</f>
        <v>#N/A</v>
      </c>
      <c r="Q488" s="120"/>
      <c r="R488" s="31">
        <v>0</v>
      </c>
      <c r="S488" s="32">
        <v>0</v>
      </c>
      <c r="T488" s="32">
        <v>0</v>
      </c>
      <c r="U488" s="31" t="str">
        <f t="shared" si="113"/>
        <v>00</v>
      </c>
      <c r="V488" s="31" t="str">
        <f t="shared" si="114"/>
        <v>00</v>
      </c>
      <c r="W488" s="31" t="str">
        <f t="shared" si="115"/>
        <v>00</v>
      </c>
      <c r="X488" s="33">
        <f t="shared" si="116"/>
        <v>0</v>
      </c>
      <c r="Y488" s="31" t="str">
        <f t="shared" si="117"/>
        <v>00</v>
      </c>
      <c r="Z488" s="31" t="str">
        <f t="shared" si="118"/>
        <v>00</v>
      </c>
      <c r="AA488" s="31" t="str">
        <f t="shared" si="119"/>
        <v>00</v>
      </c>
      <c r="AB488" s="31">
        <f t="shared" si="120"/>
        <v>0</v>
      </c>
      <c r="AC488" s="129">
        <f t="shared" si="128"/>
        <v>0</v>
      </c>
      <c r="AD488" s="129">
        <f t="shared" si="121"/>
        <v>0</v>
      </c>
      <c r="AE488" s="31">
        <f t="shared" si="122"/>
        <v>0</v>
      </c>
      <c r="AF488" s="31">
        <f t="shared" si="123"/>
        <v>0</v>
      </c>
      <c r="AG488" s="31">
        <f t="shared" si="124"/>
        <v>0</v>
      </c>
      <c r="AH488" s="32" t="str">
        <f t="shared" si="125"/>
        <v>00:00:00</v>
      </c>
      <c r="AI488" s="34">
        <f t="shared" si="126"/>
        <v>0</v>
      </c>
      <c r="XFD488" s="130"/>
    </row>
    <row r="489" spans="1:35 16384:16384" s="30" customFormat="1" ht="15.75" customHeight="1" x14ac:dyDescent="0.15">
      <c r="A489" s="123"/>
      <c r="B489" s="80"/>
      <c r="C489" s="106"/>
      <c r="D489" s="124"/>
      <c r="E489" s="124"/>
      <c r="F489" s="124"/>
      <c r="G489" s="125" t="str">
        <f t="shared" si="127"/>
        <v>00:00:00</v>
      </c>
      <c r="H489" s="124"/>
      <c r="I489" s="80"/>
      <c r="J489" s="80"/>
      <c r="K489" s="109"/>
      <c r="L489" s="110"/>
      <c r="M489" s="126"/>
      <c r="N489" s="110"/>
      <c r="O489" s="127"/>
      <c r="P489" s="128" t="e">
        <f>VLOOKUP(N489,CisacSocietycodes!$A$2:$C$366,2,0)</f>
        <v>#N/A</v>
      </c>
      <c r="Q489" s="120"/>
      <c r="R489" s="31">
        <v>0</v>
      </c>
      <c r="S489" s="32">
        <v>0</v>
      </c>
      <c r="T489" s="32">
        <v>0</v>
      </c>
      <c r="U489" s="31" t="str">
        <f t="shared" si="113"/>
        <v>00</v>
      </c>
      <c r="V489" s="31" t="str">
        <f t="shared" si="114"/>
        <v>00</v>
      </c>
      <c r="W489" s="31" t="str">
        <f t="shared" si="115"/>
        <v>00</v>
      </c>
      <c r="X489" s="33">
        <f t="shared" si="116"/>
        <v>0</v>
      </c>
      <c r="Y489" s="31" t="str">
        <f t="shared" si="117"/>
        <v>00</v>
      </c>
      <c r="Z489" s="31" t="str">
        <f t="shared" si="118"/>
        <v>00</v>
      </c>
      <c r="AA489" s="31" t="str">
        <f t="shared" si="119"/>
        <v>00</v>
      </c>
      <c r="AB489" s="31">
        <f t="shared" si="120"/>
        <v>0</v>
      </c>
      <c r="AC489" s="129">
        <f t="shared" si="128"/>
        <v>0</v>
      </c>
      <c r="AD489" s="129">
        <f t="shared" si="121"/>
        <v>0</v>
      </c>
      <c r="AE489" s="31">
        <f t="shared" si="122"/>
        <v>0</v>
      </c>
      <c r="AF489" s="31">
        <f t="shared" si="123"/>
        <v>0</v>
      </c>
      <c r="AG489" s="31">
        <f t="shared" si="124"/>
        <v>0</v>
      </c>
      <c r="AH489" s="32" t="str">
        <f t="shared" si="125"/>
        <v>00:00:00</v>
      </c>
      <c r="AI489" s="34">
        <f t="shared" si="126"/>
        <v>0</v>
      </c>
      <c r="XFD489" s="130"/>
    </row>
    <row r="490" spans="1:35 16384:16384" s="30" customFormat="1" ht="15.75" customHeight="1" x14ac:dyDescent="0.15">
      <c r="A490" s="123"/>
      <c r="B490" s="80"/>
      <c r="C490" s="106"/>
      <c r="D490" s="124"/>
      <c r="E490" s="124"/>
      <c r="F490" s="124"/>
      <c r="G490" s="125" t="str">
        <f t="shared" si="127"/>
        <v>00:00:00</v>
      </c>
      <c r="H490" s="124"/>
      <c r="I490" s="80"/>
      <c r="J490" s="80"/>
      <c r="K490" s="109"/>
      <c r="L490" s="110"/>
      <c r="M490" s="126"/>
      <c r="N490" s="110"/>
      <c r="O490" s="127"/>
      <c r="P490" s="128" t="e">
        <f>VLOOKUP(N490,CisacSocietycodes!$A$2:$C$366,2,0)</f>
        <v>#N/A</v>
      </c>
      <c r="Q490" s="120"/>
      <c r="R490" s="31">
        <v>0</v>
      </c>
      <c r="S490" s="32">
        <v>0</v>
      </c>
      <c r="T490" s="32">
        <v>0</v>
      </c>
      <c r="U490" s="31" t="str">
        <f t="shared" si="113"/>
        <v>00</v>
      </c>
      <c r="V490" s="31" t="str">
        <f t="shared" si="114"/>
        <v>00</v>
      </c>
      <c r="W490" s="31" t="str">
        <f t="shared" si="115"/>
        <v>00</v>
      </c>
      <c r="X490" s="33">
        <f t="shared" si="116"/>
        <v>0</v>
      </c>
      <c r="Y490" s="31" t="str">
        <f t="shared" si="117"/>
        <v>00</v>
      </c>
      <c r="Z490" s="31" t="str">
        <f t="shared" si="118"/>
        <v>00</v>
      </c>
      <c r="AA490" s="31" t="str">
        <f t="shared" si="119"/>
        <v>00</v>
      </c>
      <c r="AB490" s="31">
        <f t="shared" si="120"/>
        <v>0</v>
      </c>
      <c r="AC490" s="129">
        <f t="shared" si="128"/>
        <v>0</v>
      </c>
      <c r="AD490" s="129">
        <f t="shared" si="121"/>
        <v>0</v>
      </c>
      <c r="AE490" s="31">
        <f t="shared" si="122"/>
        <v>0</v>
      </c>
      <c r="AF490" s="31">
        <f t="shared" si="123"/>
        <v>0</v>
      </c>
      <c r="AG490" s="31">
        <f t="shared" si="124"/>
        <v>0</v>
      </c>
      <c r="AH490" s="32" t="str">
        <f t="shared" si="125"/>
        <v>00:00:00</v>
      </c>
      <c r="AI490" s="34">
        <f t="shared" si="126"/>
        <v>0</v>
      </c>
      <c r="XFD490" s="130"/>
    </row>
    <row r="491" spans="1:35 16384:16384" s="30" customFormat="1" ht="15.75" customHeight="1" x14ac:dyDescent="0.15">
      <c r="A491" s="123"/>
      <c r="B491" s="80"/>
      <c r="C491" s="106"/>
      <c r="D491" s="124"/>
      <c r="E491" s="124"/>
      <c r="F491" s="124"/>
      <c r="G491" s="125" t="str">
        <f t="shared" si="127"/>
        <v>00:00:00</v>
      </c>
      <c r="H491" s="124"/>
      <c r="I491" s="80"/>
      <c r="J491" s="80"/>
      <c r="K491" s="109"/>
      <c r="L491" s="110"/>
      <c r="M491" s="126"/>
      <c r="N491" s="110"/>
      <c r="O491" s="127"/>
      <c r="P491" s="128" t="e">
        <f>VLOOKUP(N491,CisacSocietycodes!$A$2:$C$366,2,0)</f>
        <v>#N/A</v>
      </c>
      <c r="Q491" s="120"/>
      <c r="R491" s="31">
        <v>0</v>
      </c>
      <c r="S491" s="32">
        <v>0</v>
      </c>
      <c r="T491" s="32">
        <v>0</v>
      </c>
      <c r="U491" s="31" t="str">
        <f t="shared" si="113"/>
        <v>00</v>
      </c>
      <c r="V491" s="31" t="str">
        <f t="shared" si="114"/>
        <v>00</v>
      </c>
      <c r="W491" s="31" t="str">
        <f t="shared" si="115"/>
        <v>00</v>
      </c>
      <c r="X491" s="33">
        <f t="shared" si="116"/>
        <v>0</v>
      </c>
      <c r="Y491" s="31" t="str">
        <f t="shared" si="117"/>
        <v>00</v>
      </c>
      <c r="Z491" s="31" t="str">
        <f t="shared" si="118"/>
        <v>00</v>
      </c>
      <c r="AA491" s="31" t="str">
        <f t="shared" si="119"/>
        <v>00</v>
      </c>
      <c r="AB491" s="31">
        <f t="shared" si="120"/>
        <v>0</v>
      </c>
      <c r="AC491" s="129">
        <f t="shared" si="128"/>
        <v>0</v>
      </c>
      <c r="AD491" s="129">
        <f t="shared" si="121"/>
        <v>0</v>
      </c>
      <c r="AE491" s="31">
        <f t="shared" si="122"/>
        <v>0</v>
      </c>
      <c r="AF491" s="31">
        <f t="shared" si="123"/>
        <v>0</v>
      </c>
      <c r="AG491" s="31">
        <f t="shared" si="124"/>
        <v>0</v>
      </c>
      <c r="AH491" s="32" t="str">
        <f t="shared" si="125"/>
        <v>00:00:00</v>
      </c>
      <c r="AI491" s="34">
        <f t="shared" si="126"/>
        <v>0</v>
      </c>
      <c r="XFD491" s="130"/>
    </row>
    <row r="492" spans="1:35 16384:16384" s="30" customFormat="1" ht="15.75" customHeight="1" x14ac:dyDescent="0.15">
      <c r="A492" s="123"/>
      <c r="B492" s="80"/>
      <c r="C492" s="106"/>
      <c r="D492" s="124"/>
      <c r="E492" s="124"/>
      <c r="F492" s="124"/>
      <c r="G492" s="125" t="str">
        <f t="shared" si="127"/>
        <v>00:00:00</v>
      </c>
      <c r="H492" s="124"/>
      <c r="I492" s="80"/>
      <c r="J492" s="80"/>
      <c r="K492" s="109"/>
      <c r="L492" s="110"/>
      <c r="M492" s="126"/>
      <c r="N492" s="110"/>
      <c r="O492" s="127"/>
      <c r="P492" s="128" t="e">
        <f>VLOOKUP(N492,CisacSocietycodes!$A$2:$C$366,2,0)</f>
        <v>#N/A</v>
      </c>
      <c r="Q492" s="120"/>
      <c r="R492" s="31">
        <v>0</v>
      </c>
      <c r="S492" s="32">
        <v>0</v>
      </c>
      <c r="T492" s="32">
        <v>0</v>
      </c>
      <c r="U492" s="31" t="str">
        <f t="shared" si="113"/>
        <v>00</v>
      </c>
      <c r="V492" s="31" t="str">
        <f t="shared" si="114"/>
        <v>00</v>
      </c>
      <c r="W492" s="31" t="str">
        <f t="shared" si="115"/>
        <v>00</v>
      </c>
      <c r="X492" s="33">
        <f t="shared" si="116"/>
        <v>0</v>
      </c>
      <c r="Y492" s="31" t="str">
        <f t="shared" si="117"/>
        <v>00</v>
      </c>
      <c r="Z492" s="31" t="str">
        <f t="shared" si="118"/>
        <v>00</v>
      </c>
      <c r="AA492" s="31" t="str">
        <f t="shared" si="119"/>
        <v>00</v>
      </c>
      <c r="AB492" s="31">
        <f t="shared" si="120"/>
        <v>0</v>
      </c>
      <c r="AC492" s="129">
        <f t="shared" si="128"/>
        <v>0</v>
      </c>
      <c r="AD492" s="129">
        <f t="shared" si="121"/>
        <v>0</v>
      </c>
      <c r="AE492" s="31">
        <f t="shared" si="122"/>
        <v>0</v>
      </c>
      <c r="AF492" s="31">
        <f t="shared" si="123"/>
        <v>0</v>
      </c>
      <c r="AG492" s="31">
        <f t="shared" si="124"/>
        <v>0</v>
      </c>
      <c r="AH492" s="32" t="str">
        <f t="shared" si="125"/>
        <v>00:00:00</v>
      </c>
      <c r="AI492" s="34">
        <f t="shared" si="126"/>
        <v>0</v>
      </c>
      <c r="XFD492" s="130"/>
    </row>
    <row r="493" spans="1:35 16384:16384" s="30" customFormat="1" ht="15.75" customHeight="1" x14ac:dyDescent="0.15">
      <c r="A493" s="123"/>
      <c r="B493" s="80"/>
      <c r="C493" s="106"/>
      <c r="D493" s="124"/>
      <c r="E493" s="124"/>
      <c r="F493" s="124"/>
      <c r="G493" s="125" t="str">
        <f t="shared" si="127"/>
        <v>00:00:00</v>
      </c>
      <c r="H493" s="124"/>
      <c r="I493" s="80"/>
      <c r="J493" s="80"/>
      <c r="K493" s="109"/>
      <c r="L493" s="110"/>
      <c r="M493" s="126"/>
      <c r="N493" s="110"/>
      <c r="O493" s="127"/>
      <c r="P493" s="128" t="e">
        <f>VLOOKUP(N493,CisacSocietycodes!$A$2:$C$366,2,0)</f>
        <v>#N/A</v>
      </c>
      <c r="Q493" s="120"/>
      <c r="R493" s="31">
        <v>0</v>
      </c>
      <c r="S493" s="32">
        <v>0</v>
      </c>
      <c r="T493" s="32">
        <v>0</v>
      </c>
      <c r="U493" s="31" t="str">
        <f t="shared" si="113"/>
        <v>00</v>
      </c>
      <c r="V493" s="31" t="str">
        <f t="shared" si="114"/>
        <v>00</v>
      </c>
      <c r="W493" s="31" t="str">
        <f t="shared" si="115"/>
        <v>00</v>
      </c>
      <c r="X493" s="33">
        <f t="shared" si="116"/>
        <v>0</v>
      </c>
      <c r="Y493" s="31" t="str">
        <f t="shared" si="117"/>
        <v>00</v>
      </c>
      <c r="Z493" s="31" t="str">
        <f t="shared" si="118"/>
        <v>00</v>
      </c>
      <c r="AA493" s="31" t="str">
        <f t="shared" si="119"/>
        <v>00</v>
      </c>
      <c r="AB493" s="31">
        <f t="shared" si="120"/>
        <v>0</v>
      </c>
      <c r="AC493" s="129">
        <f t="shared" si="128"/>
        <v>0</v>
      </c>
      <c r="AD493" s="129">
        <f t="shared" si="121"/>
        <v>0</v>
      </c>
      <c r="AE493" s="31">
        <f t="shared" si="122"/>
        <v>0</v>
      </c>
      <c r="AF493" s="31">
        <f t="shared" si="123"/>
        <v>0</v>
      </c>
      <c r="AG493" s="31">
        <f t="shared" si="124"/>
        <v>0</v>
      </c>
      <c r="AH493" s="32" t="str">
        <f t="shared" si="125"/>
        <v>00:00:00</v>
      </c>
      <c r="AI493" s="34">
        <f t="shared" si="126"/>
        <v>0</v>
      </c>
      <c r="XFD493" s="130"/>
    </row>
    <row r="494" spans="1:35 16384:16384" s="30" customFormat="1" ht="15.75" customHeight="1" x14ac:dyDescent="0.15">
      <c r="A494" s="123"/>
      <c r="B494" s="80"/>
      <c r="C494" s="106"/>
      <c r="D494" s="124"/>
      <c r="E494" s="124"/>
      <c r="F494" s="124"/>
      <c r="G494" s="125" t="str">
        <f t="shared" si="127"/>
        <v>00:00:00</v>
      </c>
      <c r="H494" s="124"/>
      <c r="I494" s="80"/>
      <c r="J494" s="80"/>
      <c r="K494" s="109"/>
      <c r="L494" s="110"/>
      <c r="M494" s="126"/>
      <c r="N494" s="110"/>
      <c r="O494" s="127"/>
      <c r="P494" s="128" t="e">
        <f>VLOOKUP(N494,CisacSocietycodes!$A$2:$C$366,2,0)</f>
        <v>#N/A</v>
      </c>
      <c r="Q494" s="120"/>
      <c r="R494" s="31">
        <v>0</v>
      </c>
      <c r="S494" s="32">
        <v>0</v>
      </c>
      <c r="T494" s="32">
        <v>0</v>
      </c>
      <c r="U494" s="31" t="str">
        <f t="shared" si="113"/>
        <v>00</v>
      </c>
      <c r="V494" s="31" t="str">
        <f t="shared" si="114"/>
        <v>00</v>
      </c>
      <c r="W494" s="31" t="str">
        <f t="shared" si="115"/>
        <v>00</v>
      </c>
      <c r="X494" s="33">
        <f t="shared" si="116"/>
        <v>0</v>
      </c>
      <c r="Y494" s="31" t="str">
        <f t="shared" si="117"/>
        <v>00</v>
      </c>
      <c r="Z494" s="31" t="str">
        <f t="shared" si="118"/>
        <v>00</v>
      </c>
      <c r="AA494" s="31" t="str">
        <f t="shared" si="119"/>
        <v>00</v>
      </c>
      <c r="AB494" s="31">
        <f t="shared" si="120"/>
        <v>0</v>
      </c>
      <c r="AC494" s="129">
        <f t="shared" si="128"/>
        <v>0</v>
      </c>
      <c r="AD494" s="129">
        <f t="shared" si="121"/>
        <v>0</v>
      </c>
      <c r="AE494" s="31">
        <f t="shared" si="122"/>
        <v>0</v>
      </c>
      <c r="AF494" s="31">
        <f t="shared" si="123"/>
        <v>0</v>
      </c>
      <c r="AG494" s="31">
        <f t="shared" si="124"/>
        <v>0</v>
      </c>
      <c r="AH494" s="32" t="str">
        <f t="shared" si="125"/>
        <v>00:00:00</v>
      </c>
      <c r="AI494" s="34">
        <f t="shared" si="126"/>
        <v>0</v>
      </c>
      <c r="XFD494" s="130"/>
    </row>
    <row r="495" spans="1:35 16384:16384" s="30" customFormat="1" ht="15.75" customHeight="1" x14ac:dyDescent="0.15">
      <c r="A495" s="123"/>
      <c r="B495" s="80"/>
      <c r="C495" s="106"/>
      <c r="D495" s="124"/>
      <c r="E495" s="124"/>
      <c r="F495" s="124"/>
      <c r="G495" s="125" t="str">
        <f t="shared" si="127"/>
        <v>00:00:00</v>
      </c>
      <c r="H495" s="124"/>
      <c r="I495" s="80"/>
      <c r="J495" s="80"/>
      <c r="K495" s="109"/>
      <c r="L495" s="110"/>
      <c r="M495" s="126"/>
      <c r="N495" s="110"/>
      <c r="O495" s="127"/>
      <c r="P495" s="128" t="e">
        <f>VLOOKUP(N495,CisacSocietycodes!$A$2:$C$366,2,0)</f>
        <v>#N/A</v>
      </c>
      <c r="Q495" s="120"/>
      <c r="R495" s="31">
        <v>0</v>
      </c>
      <c r="S495" s="32">
        <v>0</v>
      </c>
      <c r="T495" s="32">
        <v>0</v>
      </c>
      <c r="U495" s="31" t="str">
        <f t="shared" si="113"/>
        <v>00</v>
      </c>
      <c r="V495" s="31" t="str">
        <f t="shared" si="114"/>
        <v>00</v>
      </c>
      <c r="W495" s="31" t="str">
        <f t="shared" si="115"/>
        <v>00</v>
      </c>
      <c r="X495" s="33">
        <f t="shared" si="116"/>
        <v>0</v>
      </c>
      <c r="Y495" s="31" t="str">
        <f t="shared" si="117"/>
        <v>00</v>
      </c>
      <c r="Z495" s="31" t="str">
        <f t="shared" si="118"/>
        <v>00</v>
      </c>
      <c r="AA495" s="31" t="str">
        <f t="shared" si="119"/>
        <v>00</v>
      </c>
      <c r="AB495" s="31">
        <f t="shared" si="120"/>
        <v>0</v>
      </c>
      <c r="AC495" s="129">
        <f t="shared" si="128"/>
        <v>0</v>
      </c>
      <c r="AD495" s="129">
        <f t="shared" si="121"/>
        <v>0</v>
      </c>
      <c r="AE495" s="31">
        <f t="shared" si="122"/>
        <v>0</v>
      </c>
      <c r="AF495" s="31">
        <f t="shared" si="123"/>
        <v>0</v>
      </c>
      <c r="AG495" s="31">
        <f t="shared" si="124"/>
        <v>0</v>
      </c>
      <c r="AH495" s="32" t="str">
        <f t="shared" si="125"/>
        <v>00:00:00</v>
      </c>
      <c r="AI495" s="34">
        <f t="shared" si="126"/>
        <v>0</v>
      </c>
      <c r="XFD495" s="130"/>
    </row>
    <row r="496" spans="1:35 16384:16384" s="30" customFormat="1" ht="15.75" customHeight="1" x14ac:dyDescent="0.15">
      <c r="A496" s="123"/>
      <c r="B496" s="80"/>
      <c r="C496" s="106"/>
      <c r="D496" s="124"/>
      <c r="E496" s="124"/>
      <c r="F496" s="124"/>
      <c r="G496" s="125" t="str">
        <f t="shared" si="127"/>
        <v>00:00:00</v>
      </c>
      <c r="H496" s="124"/>
      <c r="I496" s="80"/>
      <c r="J496" s="80"/>
      <c r="K496" s="109"/>
      <c r="L496" s="110"/>
      <c r="M496" s="126"/>
      <c r="N496" s="110"/>
      <c r="O496" s="127"/>
      <c r="P496" s="128" t="e">
        <f>VLOOKUP(N496,CisacSocietycodes!$A$2:$C$366,2,0)</f>
        <v>#N/A</v>
      </c>
      <c r="Q496" s="120"/>
      <c r="R496" s="31">
        <v>0</v>
      </c>
      <c r="S496" s="32">
        <v>0</v>
      </c>
      <c r="T496" s="32">
        <v>0</v>
      </c>
      <c r="U496" s="31" t="str">
        <f t="shared" si="113"/>
        <v>00</v>
      </c>
      <c r="V496" s="31" t="str">
        <f t="shared" si="114"/>
        <v>00</v>
      </c>
      <c r="W496" s="31" t="str">
        <f t="shared" si="115"/>
        <v>00</v>
      </c>
      <c r="X496" s="33">
        <f t="shared" si="116"/>
        <v>0</v>
      </c>
      <c r="Y496" s="31" t="str">
        <f t="shared" si="117"/>
        <v>00</v>
      </c>
      <c r="Z496" s="31" t="str">
        <f t="shared" si="118"/>
        <v>00</v>
      </c>
      <c r="AA496" s="31" t="str">
        <f t="shared" si="119"/>
        <v>00</v>
      </c>
      <c r="AB496" s="31">
        <f t="shared" si="120"/>
        <v>0</v>
      </c>
      <c r="AC496" s="129">
        <f t="shared" si="128"/>
        <v>0</v>
      </c>
      <c r="AD496" s="129">
        <f t="shared" si="121"/>
        <v>0</v>
      </c>
      <c r="AE496" s="31">
        <f t="shared" si="122"/>
        <v>0</v>
      </c>
      <c r="AF496" s="31">
        <f t="shared" si="123"/>
        <v>0</v>
      </c>
      <c r="AG496" s="31">
        <f t="shared" si="124"/>
        <v>0</v>
      </c>
      <c r="AH496" s="32" t="str">
        <f t="shared" si="125"/>
        <v>00:00:00</v>
      </c>
      <c r="AI496" s="34">
        <f t="shared" si="126"/>
        <v>0</v>
      </c>
      <c r="XFD496" s="130"/>
    </row>
    <row r="497" spans="1:35 16384:16384" s="30" customFormat="1" ht="15.75" customHeight="1" x14ac:dyDescent="0.15">
      <c r="A497" s="123"/>
      <c r="B497" s="80"/>
      <c r="C497" s="106"/>
      <c r="D497" s="124"/>
      <c r="E497" s="124"/>
      <c r="F497" s="124"/>
      <c r="G497" s="125" t="str">
        <f t="shared" si="127"/>
        <v>00:00:00</v>
      </c>
      <c r="H497" s="124"/>
      <c r="I497" s="80"/>
      <c r="J497" s="80"/>
      <c r="K497" s="109"/>
      <c r="L497" s="110"/>
      <c r="M497" s="126"/>
      <c r="N497" s="110"/>
      <c r="O497" s="127"/>
      <c r="P497" s="128" t="e">
        <f>VLOOKUP(N497,CisacSocietycodes!$A$2:$C$366,2,0)</f>
        <v>#N/A</v>
      </c>
      <c r="Q497" s="120"/>
      <c r="R497" s="31">
        <v>0</v>
      </c>
      <c r="S497" s="32">
        <v>0</v>
      </c>
      <c r="T497" s="32">
        <v>0</v>
      </c>
      <c r="U497" s="31" t="str">
        <f t="shared" si="113"/>
        <v>00</v>
      </c>
      <c r="V497" s="31" t="str">
        <f t="shared" si="114"/>
        <v>00</v>
      </c>
      <c r="W497" s="31" t="str">
        <f t="shared" si="115"/>
        <v>00</v>
      </c>
      <c r="X497" s="33">
        <f t="shared" si="116"/>
        <v>0</v>
      </c>
      <c r="Y497" s="31" t="str">
        <f t="shared" si="117"/>
        <v>00</v>
      </c>
      <c r="Z497" s="31" t="str">
        <f t="shared" si="118"/>
        <v>00</v>
      </c>
      <c r="AA497" s="31" t="str">
        <f t="shared" si="119"/>
        <v>00</v>
      </c>
      <c r="AB497" s="31">
        <f t="shared" si="120"/>
        <v>0</v>
      </c>
      <c r="AC497" s="129">
        <f t="shared" si="128"/>
        <v>0</v>
      </c>
      <c r="AD497" s="129">
        <f t="shared" si="121"/>
        <v>0</v>
      </c>
      <c r="AE497" s="31">
        <f t="shared" si="122"/>
        <v>0</v>
      </c>
      <c r="AF497" s="31">
        <f t="shared" si="123"/>
        <v>0</v>
      </c>
      <c r="AG497" s="31">
        <f t="shared" si="124"/>
        <v>0</v>
      </c>
      <c r="AH497" s="32" t="str">
        <f t="shared" si="125"/>
        <v>00:00:00</v>
      </c>
      <c r="AI497" s="34">
        <f t="shared" si="126"/>
        <v>0</v>
      </c>
      <c r="XFD497" s="130"/>
    </row>
    <row r="498" spans="1:35 16384:16384" s="30" customFormat="1" ht="15.75" customHeight="1" x14ac:dyDescent="0.15">
      <c r="A498" s="123"/>
      <c r="B498" s="80"/>
      <c r="C498" s="106"/>
      <c r="D498" s="124"/>
      <c r="E498" s="124"/>
      <c r="F498" s="124"/>
      <c r="G498" s="125" t="str">
        <f t="shared" si="127"/>
        <v>00:00:00</v>
      </c>
      <c r="H498" s="124"/>
      <c r="I498" s="80"/>
      <c r="J498" s="80"/>
      <c r="K498" s="109"/>
      <c r="L498" s="110"/>
      <c r="M498" s="126"/>
      <c r="N498" s="110"/>
      <c r="O498" s="127"/>
      <c r="P498" s="128" t="e">
        <f>VLOOKUP(N498,CisacSocietycodes!$A$2:$C$366,2,0)</f>
        <v>#N/A</v>
      </c>
      <c r="Q498" s="120"/>
      <c r="R498" s="31">
        <v>0</v>
      </c>
      <c r="S498" s="32">
        <v>0</v>
      </c>
      <c r="T498" s="32">
        <v>0</v>
      </c>
      <c r="U498" s="31" t="str">
        <f t="shared" si="113"/>
        <v>00</v>
      </c>
      <c r="V498" s="31" t="str">
        <f t="shared" si="114"/>
        <v>00</v>
      </c>
      <c r="W498" s="31" t="str">
        <f t="shared" si="115"/>
        <v>00</v>
      </c>
      <c r="X498" s="33">
        <f t="shared" si="116"/>
        <v>0</v>
      </c>
      <c r="Y498" s="31" t="str">
        <f t="shared" si="117"/>
        <v>00</v>
      </c>
      <c r="Z498" s="31" t="str">
        <f t="shared" si="118"/>
        <v>00</v>
      </c>
      <c r="AA498" s="31" t="str">
        <f t="shared" si="119"/>
        <v>00</v>
      </c>
      <c r="AB498" s="31">
        <f t="shared" si="120"/>
        <v>0</v>
      </c>
      <c r="AC498" s="129">
        <f t="shared" si="128"/>
        <v>0</v>
      </c>
      <c r="AD498" s="129">
        <f t="shared" si="121"/>
        <v>0</v>
      </c>
      <c r="AE498" s="31">
        <f t="shared" si="122"/>
        <v>0</v>
      </c>
      <c r="AF498" s="31">
        <f t="shared" si="123"/>
        <v>0</v>
      </c>
      <c r="AG498" s="31">
        <f t="shared" si="124"/>
        <v>0</v>
      </c>
      <c r="AH498" s="32" t="str">
        <f t="shared" si="125"/>
        <v>00:00:00</v>
      </c>
      <c r="AI498" s="34">
        <f t="shared" si="126"/>
        <v>0</v>
      </c>
      <c r="XFD498" s="130"/>
    </row>
    <row r="499" spans="1:35 16384:16384" s="30" customFormat="1" ht="15.75" customHeight="1" x14ac:dyDescent="0.15">
      <c r="A499" s="123"/>
      <c r="B499" s="80"/>
      <c r="C499" s="106"/>
      <c r="D499" s="124"/>
      <c r="E499" s="124"/>
      <c r="F499" s="124"/>
      <c r="G499" s="125" t="str">
        <f t="shared" si="127"/>
        <v>00:00:00</v>
      </c>
      <c r="H499" s="124"/>
      <c r="I499" s="80"/>
      <c r="J499" s="80"/>
      <c r="K499" s="109"/>
      <c r="L499" s="110"/>
      <c r="M499" s="126"/>
      <c r="N499" s="110"/>
      <c r="O499" s="127"/>
      <c r="P499" s="128" t="e">
        <f>VLOOKUP(N499,CisacSocietycodes!$A$2:$C$366,2,0)</f>
        <v>#N/A</v>
      </c>
      <c r="Q499" s="120"/>
      <c r="R499" s="31">
        <v>0</v>
      </c>
      <c r="S499" s="32">
        <v>0</v>
      </c>
      <c r="T499" s="32">
        <v>0</v>
      </c>
      <c r="U499" s="31" t="str">
        <f t="shared" si="113"/>
        <v>00</v>
      </c>
      <c r="V499" s="31" t="str">
        <f t="shared" si="114"/>
        <v>00</v>
      </c>
      <c r="W499" s="31" t="str">
        <f t="shared" si="115"/>
        <v>00</v>
      </c>
      <c r="X499" s="33">
        <f t="shared" si="116"/>
        <v>0</v>
      </c>
      <c r="Y499" s="31" t="str">
        <f t="shared" si="117"/>
        <v>00</v>
      </c>
      <c r="Z499" s="31" t="str">
        <f t="shared" si="118"/>
        <v>00</v>
      </c>
      <c r="AA499" s="31" t="str">
        <f t="shared" si="119"/>
        <v>00</v>
      </c>
      <c r="AB499" s="31">
        <f t="shared" si="120"/>
        <v>0</v>
      </c>
      <c r="AC499" s="129">
        <f t="shared" si="128"/>
        <v>0</v>
      </c>
      <c r="AD499" s="129">
        <f t="shared" si="121"/>
        <v>0</v>
      </c>
      <c r="AE499" s="31">
        <f t="shared" si="122"/>
        <v>0</v>
      </c>
      <c r="AF499" s="31">
        <f t="shared" si="123"/>
        <v>0</v>
      </c>
      <c r="AG499" s="31">
        <f t="shared" si="124"/>
        <v>0</v>
      </c>
      <c r="AH499" s="32" t="str">
        <f t="shared" si="125"/>
        <v>00:00:00</v>
      </c>
      <c r="AI499" s="34">
        <f t="shared" si="126"/>
        <v>0</v>
      </c>
      <c r="XFD499" s="130"/>
    </row>
    <row r="500" spans="1:35 16384:16384" s="30" customFormat="1" ht="15.75" customHeight="1" x14ac:dyDescent="0.15">
      <c r="A500" s="131"/>
      <c r="B500" s="132"/>
      <c r="C500" s="106"/>
      <c r="D500" s="133"/>
      <c r="E500" s="133"/>
      <c r="F500" s="133"/>
      <c r="G500" s="134" t="str">
        <f t="shared" si="127"/>
        <v>00:00:00</v>
      </c>
      <c r="H500" s="133"/>
      <c r="I500" s="132"/>
      <c r="J500" s="132"/>
      <c r="K500" s="111"/>
      <c r="L500" s="112"/>
      <c r="M500" s="135"/>
      <c r="N500" s="112"/>
      <c r="O500" s="136"/>
      <c r="P500" s="137" t="e">
        <f>VLOOKUP(N500,CisacSocietycodes!$A$2:$C$366,2,0)</f>
        <v>#N/A</v>
      </c>
      <c r="Q500" s="120"/>
      <c r="R500" s="31">
        <v>0</v>
      </c>
      <c r="S500" s="32">
        <v>0</v>
      </c>
      <c r="T500" s="32">
        <v>0</v>
      </c>
      <c r="U500" s="31" t="str">
        <f t="shared" si="113"/>
        <v>00</v>
      </c>
      <c r="V500" s="31" t="str">
        <f t="shared" si="114"/>
        <v>00</v>
      </c>
      <c r="W500" s="31" t="str">
        <f t="shared" si="115"/>
        <v>00</v>
      </c>
      <c r="X500" s="33">
        <f t="shared" si="116"/>
        <v>0</v>
      </c>
      <c r="Y500" s="31" t="str">
        <f t="shared" si="117"/>
        <v>00</v>
      </c>
      <c r="Z500" s="31" t="str">
        <f t="shared" si="118"/>
        <v>00</v>
      </c>
      <c r="AA500" s="31" t="str">
        <f t="shared" si="119"/>
        <v>00</v>
      </c>
      <c r="AB500" s="31">
        <f t="shared" si="120"/>
        <v>0</v>
      </c>
      <c r="AC500" s="129">
        <f t="shared" si="128"/>
        <v>0</v>
      </c>
      <c r="AD500" s="129">
        <f t="shared" si="121"/>
        <v>0</v>
      </c>
      <c r="AE500" s="31">
        <f t="shared" si="122"/>
        <v>0</v>
      </c>
      <c r="AF500" s="31">
        <f t="shared" si="123"/>
        <v>0</v>
      </c>
      <c r="AG500" s="31">
        <f t="shared" si="124"/>
        <v>0</v>
      </c>
      <c r="AH500" s="32" t="str">
        <f t="shared" si="125"/>
        <v>00:00:00</v>
      </c>
      <c r="AI500" s="34">
        <f t="shared" si="126"/>
        <v>0</v>
      </c>
      <c r="XFD500" s="120"/>
    </row>
    <row r="501" spans="1:35 16384:16384" ht="6" hidden="1" customHeight="1" x14ac:dyDescent="0.15">
      <c r="A501" s="35"/>
      <c r="B501" s="36"/>
      <c r="C501" s="37"/>
      <c r="D501" s="38"/>
      <c r="E501" s="38"/>
      <c r="F501" s="38"/>
      <c r="G501" s="39">
        <f>(SUM(G22:G500))</f>
        <v>0</v>
      </c>
      <c r="H501" s="40"/>
      <c r="R501" s="43">
        <v>920</v>
      </c>
      <c r="S501" s="43"/>
      <c r="T501" s="43">
        <v>0</v>
      </c>
      <c r="U501" s="44">
        <v>0</v>
      </c>
      <c r="V501" s="44">
        <v>0</v>
      </c>
      <c r="W501" s="44" t="s">
        <v>12</v>
      </c>
      <c r="X501" s="44" t="s">
        <v>12</v>
      </c>
      <c r="Y501" s="44"/>
      <c r="Z501" s="44"/>
      <c r="AA501" s="44"/>
      <c r="AB501" s="44"/>
      <c r="AC501" s="44" t="s">
        <v>12</v>
      </c>
      <c r="AD501" s="44"/>
      <c r="AE501" s="44">
        <v>0</v>
      </c>
      <c r="AF501" s="44">
        <v>0</v>
      </c>
      <c r="AG501" s="44">
        <v>0</v>
      </c>
      <c r="AH501" s="44">
        <v>0</v>
      </c>
      <c r="AI501" s="44">
        <v>0</v>
      </c>
    </row>
    <row r="502" spans="1:35 16384:16384" ht="12.75" customHeight="1" x14ac:dyDescent="0.15">
      <c r="A502" s="151"/>
      <c r="B502" s="151"/>
      <c r="G502" s="40"/>
      <c r="T502" s="31"/>
      <c r="U502" s="31" t="str">
        <f xml:space="preserve"> LEFT((TEXT(AC502, "000000")), 2)</f>
        <v>00</v>
      </c>
      <c r="V502" s="31" t="str">
        <f xml:space="preserve"> RIGHT(LEFT((TEXT(AC502, "000000")), 4), 2)</f>
        <v>00</v>
      </c>
      <c r="W502" s="31" t="str">
        <f xml:space="preserve"> TEXT((ROUND(RIGHT((TEXT(AC502, "000000")), 2), 2)), "00")</f>
        <v>00</v>
      </c>
      <c r="X502" s="46">
        <f>SUM(X22:X501)</f>
        <v>0</v>
      </c>
      <c r="Y502" s="46"/>
      <c r="Z502" s="46"/>
      <c r="AA502" s="46"/>
      <c r="AB502" s="46"/>
      <c r="AC502" s="47">
        <f>SUM(AC22:AC501)</f>
        <v>0</v>
      </c>
      <c r="AD502" s="47"/>
      <c r="AE502" s="31">
        <f xml:space="preserve"> ROUNDDOWN((X502/ 3600), 0)</f>
        <v>0</v>
      </c>
      <c r="AF502" s="31">
        <f>ROUNDDOWN((((X502 / 3600) - AE502) * 60), 0)</f>
        <v>0</v>
      </c>
      <c r="AG502" s="31">
        <f xml:space="preserve"> ((X502) / 60) - (TEXT(ROUNDDOWN((X502 / 60), 0), "00"))</f>
        <v>0</v>
      </c>
      <c r="AH502" s="32" t="str">
        <f xml:space="preserve"> (TEXT(AE502, "00")) &amp; ":" &amp;  (TEXT(AF502, "00")) &amp; ":" &amp;  (TEXT((AG502) * 60, "00"))</f>
        <v>00:00:00</v>
      </c>
      <c r="AI502" s="48">
        <f>SUM(AI22:AI501)</f>
        <v>0</v>
      </c>
    </row>
  </sheetData>
  <sheetProtection algorithmName="SHA-512" hashValue="WszW//dnJRI4QyiyJjQ4gN2JZjeO2Y5NXPeRhb/uU574we+98ZCKwCYEmgkH8X4xYE7W5Tv58J86Ft/Lxnd62A==" saltValue="0zZVIP99TU/gPC0yXhZZdQ==" spinCount="100000" sheet="1" formatCells="0" formatRows="0" autoFilter="0"/>
  <mergeCells count="81">
    <mergeCell ref="A20:B20"/>
    <mergeCell ref="C20:E20"/>
    <mergeCell ref="F19:H19"/>
    <mergeCell ref="I19:K19"/>
    <mergeCell ref="F20:Q20"/>
    <mergeCell ref="I18:K18"/>
    <mergeCell ref="L11:Q16"/>
    <mergeCell ref="F18:H18"/>
    <mergeCell ref="L4:N4"/>
    <mergeCell ref="L5:N5"/>
    <mergeCell ref="L6:N6"/>
    <mergeCell ref="L7:N7"/>
    <mergeCell ref="L8:N8"/>
    <mergeCell ref="F15:H15"/>
    <mergeCell ref="F16:H16"/>
    <mergeCell ref="F17:H17"/>
    <mergeCell ref="I13:K13"/>
    <mergeCell ref="I14:K14"/>
    <mergeCell ref="F13:H13"/>
    <mergeCell ref="F14:H14"/>
    <mergeCell ref="L9:N9"/>
    <mergeCell ref="A16:B16"/>
    <mergeCell ref="A17:B17"/>
    <mergeCell ref="A18:B18"/>
    <mergeCell ref="A19:B19"/>
    <mergeCell ref="A11:B11"/>
    <mergeCell ref="A12:B12"/>
    <mergeCell ref="A13:B13"/>
    <mergeCell ref="A14:B14"/>
    <mergeCell ref="A15:B15"/>
    <mergeCell ref="A6:B6"/>
    <mergeCell ref="A7:B7"/>
    <mergeCell ref="A8:B8"/>
    <mergeCell ref="A9:B9"/>
    <mergeCell ref="A10:B10"/>
    <mergeCell ref="A1:Q1"/>
    <mergeCell ref="C19:E19"/>
    <mergeCell ref="L17:Q17"/>
    <mergeCell ref="C18:E18"/>
    <mergeCell ref="L18:Q18"/>
    <mergeCell ref="L19:Q19"/>
    <mergeCell ref="C15:E15"/>
    <mergeCell ref="I15:K15"/>
    <mergeCell ref="C16:E16"/>
    <mergeCell ref="I16:K16"/>
    <mergeCell ref="C17:E17"/>
    <mergeCell ref="I17:K17"/>
    <mergeCell ref="C12:E12"/>
    <mergeCell ref="I12:K12"/>
    <mergeCell ref="C13:E13"/>
    <mergeCell ref="C14:E14"/>
    <mergeCell ref="F10:H10"/>
    <mergeCell ref="F11:H11"/>
    <mergeCell ref="F12:H12"/>
    <mergeCell ref="C11:E11"/>
    <mergeCell ref="I11:K11"/>
    <mergeCell ref="I7:K7"/>
    <mergeCell ref="F6:H6"/>
    <mergeCell ref="F7:H7"/>
    <mergeCell ref="L10:N10"/>
    <mergeCell ref="A502:B502"/>
    <mergeCell ref="C6:E6"/>
    <mergeCell ref="I6:K6"/>
    <mergeCell ref="C7:E7"/>
    <mergeCell ref="C8:E8"/>
    <mergeCell ref="I8:K8"/>
    <mergeCell ref="C9:E9"/>
    <mergeCell ref="I9:K9"/>
    <mergeCell ref="F8:H8"/>
    <mergeCell ref="F9:H9"/>
    <mergeCell ref="C10:E10"/>
    <mergeCell ref="I10:K10"/>
    <mergeCell ref="C5:E5"/>
    <mergeCell ref="I5:K5"/>
    <mergeCell ref="A2:Q3"/>
    <mergeCell ref="C4:E4"/>
    <mergeCell ref="I4:K4"/>
    <mergeCell ref="A4:B4"/>
    <mergeCell ref="A5:B5"/>
    <mergeCell ref="F4:H4"/>
    <mergeCell ref="F5:H5"/>
  </mergeCells>
  <conditionalFormatting sqref="B21:M21 B501 N21:Q500 G22:M500 B22:E500">
    <cfRule type="expression" dxfId="71" priority="192">
      <formula>ISNUMBER($A21)</formula>
    </cfRule>
  </conditionalFormatting>
  <conditionalFormatting sqref="F22:F500">
    <cfRule type="expression" dxfId="70" priority="194">
      <formula>ISNUMBER($A21)</formula>
    </cfRule>
  </conditionalFormatting>
  <conditionalFormatting sqref="G22:G500">
    <cfRule type="expression" dxfId="69" priority="191">
      <formula>ISNUMBER($A23)</formula>
    </cfRule>
  </conditionalFormatting>
  <conditionalFormatting sqref="M21:M500">
    <cfRule type="expression" dxfId="68" priority="196">
      <formula>AND(NOT(#REF!="Sample Music Cue Sheet1"),$L21="Publisher")</formula>
    </cfRule>
  </conditionalFormatting>
  <conditionalFormatting sqref="F12">
    <cfRule type="expression" dxfId="67" priority="197">
      <formula>AND(NOT(#REF!="Sample Music Cue Sheet1"),#REF!="Publisher")</formula>
    </cfRule>
  </conditionalFormatting>
  <conditionalFormatting sqref="F9 I12:I13">
    <cfRule type="expression" dxfId="66" priority="199">
      <formula>AND(NOT(#REF!="Sample Music Cue Sheet1"),#REF!="Publisher")</formula>
    </cfRule>
  </conditionalFormatting>
  <conditionalFormatting sqref="J21">
    <cfRule type="expression" dxfId="65" priority="190">
      <formula>ISNUMBER($A21)</formula>
    </cfRule>
  </conditionalFormatting>
  <conditionalFormatting sqref="I4:I8 F4:F8">
    <cfRule type="expression" dxfId="64" priority="200">
      <formula>AND(NOT(#REF!="Sample Music Cue Sheet1"),#REF!="Publisher")</formula>
    </cfRule>
  </conditionalFormatting>
  <conditionalFormatting sqref="C12">
    <cfRule type="expression" dxfId="63" priority="189">
      <formula>AND(NOT(#REF!="Sample Music Cue Sheet1"),#REF!="Publisher")</formula>
    </cfRule>
  </conditionalFormatting>
  <conditionalFormatting sqref="L18">
    <cfRule type="expression" dxfId="62" priority="187">
      <formula>ISNUMBER(#REF!)</formula>
    </cfRule>
  </conditionalFormatting>
  <conditionalFormatting sqref="F6">
    <cfRule type="expression" dxfId="61" priority="203">
      <formula>$C$5="Series"</formula>
    </cfRule>
  </conditionalFormatting>
  <conditionalFormatting sqref="L4">
    <cfRule type="expression" dxfId="60" priority="184">
      <formula>ISNUMBER($A3)</formula>
    </cfRule>
  </conditionalFormatting>
  <conditionalFormatting sqref="L4 L9:L10">
    <cfRule type="expression" dxfId="59" priority="185">
      <formula>AND(NOT(#REF!="Sample Music Cue Sheet1"),#REF!="Publisher")</formula>
    </cfRule>
  </conditionalFormatting>
  <conditionalFormatting sqref="L8">
    <cfRule type="expression" dxfId="58" priority="183">
      <formula>AND(NOT(#REF!="Sample Music Cue Sheet1"),#REF!="Publisher")</formula>
    </cfRule>
  </conditionalFormatting>
  <conditionalFormatting sqref="L6">
    <cfRule type="expression" dxfId="57" priority="181">
      <formula>AND(NOT(#REF!="Sample Music Cue Sheet1"),#REF!="Publisher")</formula>
    </cfRule>
  </conditionalFormatting>
  <conditionalFormatting sqref="L5">
    <cfRule type="expression" dxfId="56" priority="179">
      <formula>AND(NOT(#REF!="Sample Music Cue Sheet1"),#REF!="Publisher")</formula>
    </cfRule>
  </conditionalFormatting>
  <conditionalFormatting sqref="L7">
    <cfRule type="expression" dxfId="55" priority="177">
      <formula>AND(NOT(#REF!="Sample Music Cue Sheet1"),#REF!="Publisher")</formula>
    </cfRule>
  </conditionalFormatting>
  <conditionalFormatting sqref="F10">
    <cfRule type="expression" dxfId="54" priority="172">
      <formula>AND(NOT(#REF!="Sample Music Cue Sheet1"),#REF!="Publisher")</formula>
    </cfRule>
  </conditionalFormatting>
  <conditionalFormatting sqref="F11">
    <cfRule type="expression" dxfId="53" priority="170">
      <formula>AND(NOT(#REF!="Sample Music Cue Sheet1"),#REF!="Publisher")</formula>
    </cfRule>
  </conditionalFormatting>
  <conditionalFormatting sqref="A11">
    <cfRule type="expression" dxfId="52" priority="204">
      <formula>ISNUMBER(#REF!)</formula>
    </cfRule>
  </conditionalFormatting>
  <conditionalFormatting sqref="C14 A12">
    <cfRule type="expression" dxfId="51" priority="205">
      <formula>ISNUMBER(#REF!)</formula>
    </cfRule>
  </conditionalFormatting>
  <conditionalFormatting sqref="I10:I11">
    <cfRule type="expression" dxfId="50" priority="168">
      <formula>AND(NOT(#REF!="Sample Music Cue Sheet1"),#REF!="Publisher")</formula>
    </cfRule>
  </conditionalFormatting>
  <conditionalFormatting sqref="C13">
    <cfRule type="expression" dxfId="49" priority="164">
      <formula>AND(NOT(#REF!="Sample Music Cue Sheet1"),#REF!="Publisher")</formula>
    </cfRule>
  </conditionalFormatting>
  <conditionalFormatting sqref="I9">
    <cfRule type="expression" dxfId="48" priority="161">
      <formula>AND(NOT(#REF!="Sample Music Cue Sheet1"),#REF!="Publisher")</formula>
    </cfRule>
  </conditionalFormatting>
  <conditionalFormatting sqref="P21:P500">
    <cfRule type="expression" dxfId="47" priority="130">
      <formula>AND(NOT(#REF!="Sample Music Cue Sheet1"),$L21="Publisher")</formula>
    </cfRule>
  </conditionalFormatting>
  <conditionalFormatting sqref="G501">
    <cfRule type="expression" dxfId="46" priority="128">
      <formula>ISNUMBER($A501)</formula>
    </cfRule>
  </conditionalFormatting>
  <conditionalFormatting sqref="G501">
    <cfRule type="expression" dxfId="45" priority="127">
      <formula>ISNUMBER($A501)</formula>
    </cfRule>
  </conditionalFormatting>
  <conditionalFormatting sqref="L19">
    <cfRule type="expression" dxfId="44" priority="61">
      <formula>ISNUMBER(#REF!)</formula>
    </cfRule>
  </conditionalFormatting>
  <conditionalFormatting sqref="S23:T23">
    <cfRule type="expression" dxfId="43" priority="52">
      <formula>ISNUMBER($A23)</formula>
    </cfRule>
  </conditionalFormatting>
  <conditionalFormatting sqref="S51:T52 S56:T57 T58:T488 T490:T500">
    <cfRule type="expression" dxfId="42" priority="51">
      <formula>ISNUMBER($A51)</formula>
    </cfRule>
  </conditionalFormatting>
  <conditionalFormatting sqref="S36:S41 S42:T48 S49">
    <cfRule type="expression" dxfId="41" priority="50">
      <formula>ISNUMBER($A36)</formula>
    </cfRule>
  </conditionalFormatting>
  <conditionalFormatting sqref="S25:S35">
    <cfRule type="expression" dxfId="40" priority="49">
      <formula>ISNUMBER($A25)</formula>
    </cfRule>
  </conditionalFormatting>
  <conditionalFormatting sqref="T36:T41">
    <cfRule type="expression" dxfId="39" priority="48">
      <formula>ISNUMBER($A36)</formula>
    </cfRule>
  </conditionalFormatting>
  <conditionalFormatting sqref="T25:T35">
    <cfRule type="expression" dxfId="38" priority="47">
      <formula>ISNUMBER($A25)</formula>
    </cfRule>
  </conditionalFormatting>
  <conditionalFormatting sqref="S50:T50">
    <cfRule type="expression" dxfId="37" priority="46">
      <formula>ISNUMBER($A50)</formula>
    </cfRule>
  </conditionalFormatting>
  <conditionalFormatting sqref="S24">
    <cfRule type="expression" dxfId="36" priority="45">
      <formula>ISNUMBER($A24)</formula>
    </cfRule>
  </conditionalFormatting>
  <conditionalFormatting sqref="T24">
    <cfRule type="expression" dxfId="35" priority="44">
      <formula>ISNUMBER($A24)</formula>
    </cfRule>
  </conditionalFormatting>
  <conditionalFormatting sqref="S53">
    <cfRule type="expression" dxfId="34" priority="43">
      <formula>ISNUMBER($A53)</formula>
    </cfRule>
  </conditionalFormatting>
  <conditionalFormatting sqref="T53">
    <cfRule type="expression" dxfId="33" priority="42">
      <formula>ISNUMBER($A53)</formula>
    </cfRule>
  </conditionalFormatting>
  <conditionalFormatting sqref="S54:T54">
    <cfRule type="expression" dxfId="32" priority="41">
      <formula>ISNUMBER($A54)</formula>
    </cfRule>
  </conditionalFormatting>
  <conditionalFormatting sqref="S55:T55">
    <cfRule type="expression" dxfId="31" priority="40">
      <formula>ISNUMBER($A55)</formula>
    </cfRule>
  </conditionalFormatting>
  <conditionalFormatting sqref="S22:T500 AC22:AD500">
    <cfRule type="expression" dxfId="30" priority="37" stopIfTrue="1">
      <formula>ISNUMBER($A22)</formula>
    </cfRule>
  </conditionalFormatting>
  <conditionalFormatting sqref="T49">
    <cfRule type="expression" dxfId="29" priority="36" stopIfTrue="1">
      <formula>ISNUMBER($A49)</formula>
    </cfRule>
  </conditionalFormatting>
  <conditionalFormatting sqref="AC49:AD49">
    <cfRule type="expression" dxfId="28" priority="39" stopIfTrue="1">
      <formula>ISNUMBER($A49)</formula>
    </cfRule>
  </conditionalFormatting>
  <conditionalFormatting sqref="AC23:AD500">
    <cfRule type="expression" dxfId="27" priority="38" stopIfTrue="1">
      <formula>ISNUMBER($A24)</formula>
    </cfRule>
  </conditionalFormatting>
  <conditionalFormatting sqref="T490:T500 T23:T488">
    <cfRule type="expression" dxfId="26" priority="33" stopIfTrue="1">
      <formula>ISNUMBER($A23)</formula>
    </cfRule>
  </conditionalFormatting>
  <conditionalFormatting sqref="T490:T500 T23:T488">
    <cfRule type="expression" dxfId="25" priority="32" stopIfTrue="1">
      <formula>ISNUMBER($A23)</formula>
    </cfRule>
  </conditionalFormatting>
  <conditionalFormatting sqref="T489">
    <cfRule type="expression" dxfId="24" priority="31" stopIfTrue="1">
      <formula>ISNUMBER($A489)</formula>
    </cfRule>
  </conditionalFormatting>
  <conditionalFormatting sqref="A4 C4 I4 F4">
    <cfRule type="expression" dxfId="23" priority="207">
      <formula>ISNUMBER(#REF!)</formula>
    </cfRule>
  </conditionalFormatting>
  <conditionalFormatting sqref="L8">
    <cfRule type="expression" dxfId="22" priority="209">
      <formula>ISNUMBER(#REF!)</formula>
    </cfRule>
  </conditionalFormatting>
  <conditionalFormatting sqref="L5">
    <cfRule type="expression" dxfId="21" priority="210">
      <formula>ISNUMBER(#REF!)</formula>
    </cfRule>
  </conditionalFormatting>
  <conditionalFormatting sqref="AC22:AD22">
    <cfRule type="expression" dxfId="20" priority="215" stopIfTrue="1">
      <formula>ISNUMBER($A23)</formula>
    </cfRule>
  </conditionalFormatting>
  <conditionalFormatting sqref="C7:C8 A8 C17:C18 I5:I8 F5:F8 F13">
    <cfRule type="expression" dxfId="19" priority="217">
      <formula>ISNUMBER(#REF!)</formula>
    </cfRule>
  </conditionalFormatting>
  <conditionalFormatting sqref="A7 C15:C16 I12:I13 F12 L6:L7 L9:L10 A13:A20">
    <cfRule type="expression" dxfId="18" priority="218">
      <formula>ISNUMBER(#REF!)</formula>
    </cfRule>
  </conditionalFormatting>
  <conditionalFormatting sqref="A5:A6 C5:C6">
    <cfRule type="expression" dxfId="17" priority="223">
      <formula>ISNUMBER(#REF!)</formula>
    </cfRule>
  </conditionalFormatting>
  <conditionalFormatting sqref="I9:I11 F9:F11 A9:A10 C9:C11">
    <cfRule type="expression" dxfId="16" priority="226">
      <formula>ISNUMBER(#REF!)</formula>
    </cfRule>
  </conditionalFormatting>
  <conditionalFormatting sqref="A17:A20">
    <cfRule type="expression" dxfId="15" priority="237">
      <formula>ISNUMBER(#REF!)</formula>
    </cfRule>
  </conditionalFormatting>
  <conditionalFormatting sqref="C12:C13">
    <cfRule type="expression" dxfId="14" priority="238">
      <formula>ISNUMBER(#REF!)</formula>
    </cfRule>
  </conditionalFormatting>
  <conditionalFormatting sqref="F14">
    <cfRule type="expression" dxfId="13" priority="10">
      <formula>ISNUMBER($A13)</formula>
    </cfRule>
  </conditionalFormatting>
  <conditionalFormatting sqref="F14 F19">
    <cfRule type="expression" dxfId="12" priority="11">
      <formula>AND(NOT(#REF!="Sample Music Cue Sheet1"),#REF!="Publisher")</formula>
    </cfRule>
  </conditionalFormatting>
  <conditionalFormatting sqref="F18">
    <cfRule type="expression" dxfId="11" priority="9">
      <formula>AND(NOT(#REF!="Sample Music Cue Sheet1"),#REF!="Publisher")</formula>
    </cfRule>
  </conditionalFormatting>
  <conditionalFormatting sqref="F16">
    <cfRule type="expression" dxfId="10" priority="8">
      <formula>AND(NOT(#REF!="Sample Music Cue Sheet1"),#REF!="Publisher")</formula>
    </cfRule>
  </conditionalFormatting>
  <conditionalFormatting sqref="F15">
    <cfRule type="expression" dxfId="9" priority="7">
      <formula>AND(NOT(#REF!="Sample Music Cue Sheet1"),#REF!="Publisher")</formula>
    </cfRule>
  </conditionalFormatting>
  <conditionalFormatting sqref="F17">
    <cfRule type="expression" dxfId="8" priority="6">
      <formula>AND(NOT(#REF!="Sample Music Cue Sheet1"),#REF!="Publisher")</formula>
    </cfRule>
  </conditionalFormatting>
  <conditionalFormatting sqref="F18">
    <cfRule type="expression" dxfId="7" priority="12">
      <formula>ISNUMBER(#REF!)</formula>
    </cfRule>
  </conditionalFormatting>
  <conditionalFormatting sqref="F15">
    <cfRule type="expression" dxfId="6" priority="13">
      <formula>ISNUMBER(#REF!)</formula>
    </cfRule>
  </conditionalFormatting>
  <conditionalFormatting sqref="F16:F17 F19">
    <cfRule type="expression" dxfId="5" priority="14">
      <formula>ISNUMBER(#REF!)</formula>
    </cfRule>
  </conditionalFormatting>
  <conditionalFormatting sqref="O4:O10">
    <cfRule type="expression" dxfId="4" priority="4">
      <formula>AND(NOT(#REF!="Sample Music Cue Sheet1"),#REF!="Publisher")</formula>
    </cfRule>
  </conditionalFormatting>
  <conditionalFormatting sqref="O4:O10">
    <cfRule type="expression" dxfId="3" priority="5">
      <formula>ISNUMBER(#REF!)</formula>
    </cfRule>
  </conditionalFormatting>
  <conditionalFormatting sqref="XFD21:XFD500">
    <cfRule type="expression" dxfId="2" priority="3">
      <formula>ISNUMBER($A21)</formula>
    </cfRule>
  </conditionalFormatting>
  <conditionalFormatting sqref="C19:C20">
    <cfRule type="expression" dxfId="1" priority="1">
      <formula>AND(NOT(#REF!="Sample Music Cue Sheet1"),#REF!="Publisher")</formula>
    </cfRule>
  </conditionalFormatting>
  <conditionalFormatting sqref="C19:C20">
    <cfRule type="expression" dxfId="0" priority="2">
      <formula>ISNUMBER(#REF!)</formula>
    </cfRule>
  </conditionalFormatting>
  <dataValidations xWindow="2429" yWindow="761" count="34">
    <dataValidation allowBlank="1" showInputMessage="1" showErrorMessage="1" promptTitle="Nom de la partie AV ... 1 :" prompt="Nom de l’acteur, du réalisateur, de la compagnie de production, etc. Chaque rapport de contenu musical peut compter jusqu’à trois parties intéressées AV correspondant aux rôles des parties intéressées AV." sqref="I15:K15" xr:uid="{2853B300-61E7-4D13-B2B9-1E38CE0F494B}"/>
    <dataValidation allowBlank="1" showInputMessage="1" showErrorMessage="1" promptTitle="Identifiant AV :  " prompt="Numéro de l’identifiant AV." sqref="I13:K13" xr:uid="{6B65AD27-2A7C-4B0C-AE73-6C9D701CB0C6}"/>
    <dataValidation allowBlank="1" showInputMessage="1" showErrorMessage="1" promptTitle="Source de l’identifiant AV :" prompt="Identifiants internationaux de l’œuvre AV, EIDR, ISAN, etc." sqref="I12:K12" xr:uid="{4E24DF25-0306-4DFF-BF3B-48D34CDD6A3E}"/>
    <dataValidation allowBlank="1" showInputMessage="1" showErrorMessage="1" promptTitle="Autres titres de l’épisode :  " prompt="Tout autre titre sous lequel l’épisode peut être connu incluant en langue étrangère." sqref="I7:K7" xr:uid="{59580E5E-CC40-429E-9D89-1038B3CD8605}"/>
    <dataValidation allowBlank="1" showInputMessage="1" showErrorMessage="1" promptTitle="Autres titres de la production :" prompt="Tout autre titre sous lequel le film, la série ou l’émission peut être connu incluant en langue étrangère" sqref="I5:K5" xr:uid="{25015A97-D9EC-4850-AF84-CF698AB0A157}"/>
    <dataValidation allowBlank="1" showInputMessage="1" showErrorMessage="1" promptTitle="Titre de la production :* " prompt="Titre de l’œuvre AV, du film, de la série ou de l’émission." sqref="I4:K4" xr:uid="{603B2645-81EF-4368-97D3-7B61408C8B1A}"/>
    <dataValidation allowBlank="1" showInputMessage="1" showErrorMessage="1" promptTitle="Année de production :*" prompt="Année où la production a été achevée." sqref="C16:E16" xr:uid="{85F9F326-0C2A-4528-87A6-08D4BD15CC58}"/>
    <dataValidation allowBlank="1" showInputMessage="1" showErrorMessage="1" promptTitle="Réseau/Station :  " prompt="Télédiffuseur, réseau ou station où la production a été diffusée la première fois." sqref="C15:E15" xr:uid="{95CB4F67-EB85-4475-B8D2-7A2F14E7E232}"/>
    <dataValidation allowBlank="1" showInputMessage="1" showErrorMessage="1" promptTitle="Première date de parution :  " prompt="Date de la première diffusion ou exploitation de la production." sqref="C8:E8" xr:uid="{E1CEFBDF-AF55-4587-A654-7CBB1915D75A}"/>
    <dataValidation allowBlank="1" showInputMessage="1" showErrorMessage="1" promptTitle="Date de soumission/révision :*" prompt="Date à laquelle le rapport de contenu musical a été soumis ou mis à jour la dernière fois." sqref="C7:E7" xr:uid="{F4A2B99D-7C7C-46F1-AA62-B16C0A33A20E}"/>
    <dataValidation allowBlank="1" showInputMessage="1" showErrorMessage="1" prompt="Music duration auto-populated based on information provided in Time In, Time Out or Music Duration* columns." sqref="AC22:AD500" xr:uid="{9E166288-B82F-4615-A38F-27F27C916524}"/>
    <dataValidation allowBlank="1" showInputMessage="1" showErrorMessage="1" promptTitle="# de séq." prompt="Un nouveau numéro de séquence doit être assigné à chaque nouveau titre musical." sqref="A22:A500" xr:uid="{22D4D11E-8049-4397-A34B-6039E52CF031}"/>
    <dataValidation allowBlank="1" showInputMessage="1" showErrorMessage="1" promptTitle="Titre de la musique *" prompt="N’indiquez le titre musical qu’une seule fois." sqref="B22:B500" xr:uid="{82106EAC-EC06-4A9B-A7DD-CF3C2AB2435B}"/>
    <dataValidation allowBlank="1" showInputMessage="1" showErrorMessage="1" promptTitle="Début" prompt="Indiquez le Début et le Fin OU la durée de la musique*, mais pas les deux. Format HHMMSS" sqref="D22:D500" xr:uid="{E4A2187D-70E6-4964-A379-01C8AB87DA93}"/>
    <dataValidation allowBlank="1" showInputMessage="1" showErrorMessage="1" promptTitle="Fin" prompt="Indiquez le Début et le Fin OU la durée de la musique*, mais pas les deux. Format HHMMSS" sqref="E22:E500" xr:uid="{9B21CE86-1A49-48F9-8C84-47F361D7D046}"/>
    <dataValidation allowBlank="1" showInputMessage="1" showErrorMessage="1" promptTitle="Durée de la musique * " sqref="F23:F500" xr:uid="{1C619556-7301-40A4-A018-3B93D668C988}"/>
    <dataValidation allowBlank="1" showInputMessage="1" showErrorMessage="1" promptTitle="Durée calculée de la musique " prompt="La durée de la musique est autoremplie à l’aide des informations fournies dans les colonnes Début, Fin ou Durée de la musique*. " sqref="G22:G500" xr:uid="{4C3EBE6C-FF7C-4945-834D-122A7AB9608C}"/>
    <dataValidation allowBlank="1" showInputMessage="1" showErrorMessage="1" promptTitle="ISWC" prompt="International Standard Work Code assigné à cette œuvre." sqref="H22:H500" xr:uid="{45A778B3-36D7-4B30-9726-407824EE8A85}"/>
    <dataValidation allowBlank="1" showInputMessage="1" showErrorMessage="1" promptTitle="ISRC" prompt="International Standard Recording Code assigné à cette œuvre." sqref="I22:I500" xr:uid="{2CF9DB6D-A557-465F-848C-0BD3FFA29450}"/>
    <dataValidation allowBlank="1" showInputMessage="1" showErrorMessage="1" promptTitle="Interprètes" prompt="Nom de l’interprète de l’œuvre musicale. " sqref="J22:J500" xr:uid="{4AB1755C-B9C0-4BDA-9039-B1AD2428BC62}"/>
    <dataValidation allowBlank="1" showInputMessage="1" showErrorMessage="1" promptTitle="Nom de la partie musicale..." prompt="Nom du compositeur, de l’auteur, de l’éditeur, etc." sqref="M22:M500" xr:uid="{A06C76BB-BF0F-4FF1-AECF-5255CB994A4F}"/>
    <dataValidation allowBlank="1" showInputMessage="1" showErrorMessage="1" promptTitle="Numéro IPI" prompt="Numéro IPI assigné à chaque partie intéressée." sqref="O22:O500" xr:uid="{0B56627A-B863-4D39-95D1-B3159B2B5552}"/>
    <dataValidation allowBlank="1" showInputMessage="1" showErrorMessage="1" promptTitle="Code CISAC de la société" prompt="Autorempli en fonction de la Société ou de l’affiliation" sqref="P22:P500" xr:uid="{8A264C3D-F6EE-4271-8C19-3F34F6608929}"/>
    <dataValidation allowBlank="1" showInputMessage="1" showErrorMessage="1" promptTitle="% de parts de la partie..." prompt="Parts des parties intéressées exprimées en pourcentage. Le total des parts de chaque « cue », chaque chanson, œuvre ou piste ne peut pas dépasser 100 %." sqref="Q22:Q500" xr:uid="{7F8CC97E-8AAE-46B2-BF3C-4499C20BC61E}"/>
    <dataValidation allowBlank="1" showInputMessage="1" showErrorMessage="1" promptTitle="Commentaire sur la version :" prompt=" " sqref="C11:E11" xr:uid="{B1C9F7DF-F24F-4C40-9931-46A77487EE8B}"/>
    <dataValidation allowBlank="1" showInputMessage="1" showErrorMessage="1" promptTitle="Durée de la production :*" prompt=" " sqref="C17:E17" xr:uid="{8A057501-D6C8-4237-9104-547B7C7A8CFA}"/>
    <dataValidation allowBlank="1" showInputMessage="1" showErrorMessage="1" promptTitle="Durée totale de la musique :  " prompt=" " sqref="C18:E18" xr:uid="{04BF39B4-FE5E-40F8-8F08-7FA77CA109E0}"/>
    <dataValidation allowBlank="1" showInputMessage="1" showErrorMessage="1" promptTitle="Numéro de saison :  " prompt=" " sqref="C19:E19" xr:uid="{E05CA95D-2BF7-421B-B02B-F36755E6D755}"/>
    <dataValidation allowBlank="1" showInputMessage="1" showErrorMessage="1" promptTitle="Nom de la partie AV ... 1 :" prompt=" " sqref="I17:K17" xr:uid="{CA21F73D-A983-4DE7-9219-14B2AFE36CB5}"/>
    <dataValidation allowBlank="1" showInputMessage="1" showErrorMessage="1" promptTitle="Nom de la partie AV ... 3 :" prompt=" " sqref="I19:K19" xr:uid="{777B4B7E-4239-4EEA-8199-F48D708AAD05}"/>
    <dataValidation allowBlank="1" showInputMessage="1" showErrorMessage="1" promptTitle="Titre de l’épisode :  " prompt=" " sqref="I6:K6" xr:uid="{6D5900D6-57F0-4C39-BF00-3A6118FE8A8F}"/>
    <dataValidation allowBlank="1" showInputMessage="1" showErrorMessage="1" promptTitle="Numéro de l’épisode :  " prompt=" " sqref="I8:K8" xr:uid="{ECE2C536-9D7A-451A-9F43-9C297B704B62}"/>
    <dataValidation allowBlank="1" showInputMessage="1" showErrorMessage="1" promptTitle="Durée de la musique * " prompt=" " sqref="F22" xr:uid="{9C64E28B-7362-4C19-B0F6-B6E83BC4A41B}"/>
    <dataValidation allowBlank="1" showInputMessage="1" showErrorMessage="1" promptTitle="Rôle de la partie AV ... 1 :" prompt=" " sqref="O4:P10" xr:uid="{0D9CAED4-422B-4845-BD2C-39F84367622E}"/>
  </dataValidations>
  <pageMargins left="0.25" right="0.25" top="0.75" bottom="0.75" header="0.3" footer="0.3"/>
  <pageSetup paperSize="9" scale="60" fitToHeight="0" orientation="landscape" r:id="rId1"/>
  <drawing r:id="rId2"/>
  <extLst>
    <ext xmlns:x14="http://schemas.microsoft.com/office/spreadsheetml/2009/9/main" uri="{CCE6A557-97BC-4b89-ADB6-D9C93CAAB3DF}">
      <x14:dataValidations xmlns:xm="http://schemas.microsoft.com/office/excel/2006/main" xWindow="2429" yWindow="761" count="19">
        <x14:dataValidation type="list" allowBlank="1" showInputMessage="1" showErrorMessage="1" promptTitle="Classification de rapports...*" prompt="S’agit-il d’une nouvelle déclaration, d’une révision ou d’une ébauche de déclaration?" xr:uid="{AECBE289-1AEF-4521-8FDB-F71F515F8A20}">
          <x14:formula1>
            <xm:f>'Menus déroulants et valeurs'!$B$7:$B$9</xm:f>
          </x14:formula1>
          <xm:sqref>C4:E4</xm:sqref>
        </x14:dataValidation>
        <x14:dataValidation type="list" allowBlank="1" showInputMessage="1" showErrorMessage="1" promptTitle="Type de production :*" prompt="Sélectionnez Pas une série pour toute production qui ne fait pas partie d’une série." xr:uid="{3E12EBCA-05B2-46D0-979B-59866D7CE7DA}">
          <x14:formula1>
            <xm:f>'Menus déroulants et valeurs'!$B$11:$B$12</xm:f>
          </x14:formula1>
          <xm:sqref>C5:E5</xm:sqref>
        </x14:dataValidation>
        <x14:dataValidation type="list" allowBlank="1" showInputMessage="1" showErrorMessage="1" promptTitle="Catégorie de production :*" prompt=" " xr:uid="{DDDF4F60-0399-4732-8FED-8AD5A6BAD04F}">
          <x14:formula1>
            <xm:f>'Menus déroulants et valeurs'!$B$14:$B$29</xm:f>
          </x14:formula1>
          <xm:sqref>C6:E6</xm:sqref>
        </x14:dataValidation>
        <x14:dataValidation type="list" allowBlank="1" showInputMessage="1" showErrorMessage="1" promptTitle="Catégorie de version :  " prompt=" " xr:uid="{B08A46D1-EAEC-4340-9776-F04DCD10591A}">
          <x14:formula1>
            <xm:f>'Menus déroulants et valeurs'!$B$34:$B$57</xm:f>
          </x14:formula1>
          <xm:sqref>C10:E10</xm:sqref>
        </x14:dataValidation>
        <x14:dataValidation type="list" allowBlank="1" showInputMessage="1" showErrorMessage="1" promptTitle="Territoire/pays de la version :" prompt="Indiquez où cette version sera diffusée. S’il y a des exclusions de territoires, indiquez-le dans la boîte ci-dessus. " xr:uid="{0633BE8C-D5A2-4152-A510-78E6A915A6BB}">
          <x14:formula1>
            <xm:f>'Menus déroulants et valeurs'!$B$59:$B$281</xm:f>
          </x14:formula1>
          <xm:sqref>C12:E12</xm:sqref>
        </x14:dataValidation>
        <x14:dataValidation type="list" allowBlank="1" showInputMessage="1" showErrorMessage="1" promptTitle="Territoire de première diffusion" prompt="Indiquez où la version originale a été diffusée la première fois." xr:uid="{48E6D3DF-B54C-4189-BAFA-C5884E4E124E}">
          <x14:formula1>
            <xm:f>'Menus déroulants et valeurs'!$B$282:$B$503</xm:f>
          </x14:formula1>
          <xm:sqref>C13:E13</xm:sqref>
        </x14:dataValidation>
        <x14:dataValidation type="list" allowBlank="1" showInputMessage="1" showErrorMessage="1" promptTitle="Langue :" prompt=" " xr:uid="{792AE21B-A56F-4E4A-B5EC-5088B8E8BB10}">
          <x14:formula1>
            <xm:f>'Menus déroulants et valeurs'!$B$505:$B$645</xm:f>
          </x14:formula1>
          <xm:sqref>C14:E14</xm:sqref>
        </x14:dataValidation>
        <x14:dataValidation type="list" allowBlank="1" showInputMessage="1" showErrorMessage="1" promptTitle="Pays de production 1 :*" prompt="Chaque rapport de contenu musical doit avoir au moins un pays de production et peut en compter jusqu’à trois." xr:uid="{AAF910E7-A677-425A-872F-B5E48181BDAD}">
          <x14:formula1>
            <xm:f>'Menus déroulants et valeurs'!$B$647:$B$868</xm:f>
          </x14:formula1>
          <xm:sqref>I9:K9</xm:sqref>
        </x14:dataValidation>
        <x14:dataValidation type="list" allowBlank="1" showInputMessage="1" showErrorMessage="1" promptTitle="Pays de production 3 :*" prompt=" " xr:uid="{96626D3B-5650-430A-8D27-37DCE97432D2}">
          <x14:formula1>
            <xm:f>'Menus déroulants et valeurs'!$B$870:$B$1091</xm:f>
          </x14:formula1>
          <xm:sqref>I11:K11</xm:sqref>
        </x14:dataValidation>
        <x14:dataValidation type="list" allowBlank="1" showInputMessage="1" showErrorMessage="1" promptTitle="Rôle de la partie AV ... 1 :" prompt=" " xr:uid="{1D5F0B90-7B9F-4969-9B15-F7A136BAC456}">
          <x14:formula1>
            <xm:f>'Menus déroulants et valeurs'!$B$1322:$B$1331</xm:f>
          </x14:formula1>
          <xm:sqref>I14:K14</xm:sqref>
        </x14:dataValidation>
        <x14:dataValidation type="list" allowBlank="1" showInputMessage="1" showErrorMessage="1" promptTitle="Rôle de la partie AV ... 2 :" prompt=" " xr:uid="{E7A9D1BB-ED79-4149-8F5E-712E726D865E}">
          <x14:formula1>
            <xm:f>'Menus déroulants et valeurs'!$B$1333:$B$1342</xm:f>
          </x14:formula1>
          <xm:sqref>I16:K16</xm:sqref>
        </x14:dataValidation>
        <x14:dataValidation type="list" allowBlank="1" showInputMessage="1" showErrorMessage="1" promptTitle="Rôle de la partie AV ... 3 :" prompt=" " xr:uid="{B6146AF2-33E0-4EDC-B31C-2E142437666D}">
          <x14:formula1>
            <xm:f>'Menus déroulants et valeurs'!$B$1344:$B$1353</xm:f>
          </x14:formula1>
          <xm:sqref>I18:K18</xm:sqref>
        </x14:dataValidation>
        <x14:dataValidation type="list" allowBlank="1" showInputMessage="1" showErrorMessage="1" promptTitle="Version :" prompt="Indiquez s’il s’agit d’une autre version d’une production originale." xr:uid="{386C3584-39A2-4F51-A712-6B6D4A8E2DD5}">
          <x14:formula1>
            <xm:f>'Menus déroulants et valeurs'!$B$31:$B$32</xm:f>
          </x14:formula1>
          <xm:sqref>C9:E9</xm:sqref>
        </x14:dataValidation>
        <x14:dataValidation type="list" allowBlank="1" showInputMessage="1" showErrorMessage="1" xr:uid="{3170B658-2B5B-4C8B-AAC7-68ED1BF63F03}">
          <x14:formula1>
            <xm:f>'Menus déroulants et valeurs'!$B$1316:$B$1320</xm:f>
          </x14:formula1>
          <xm:sqref>AL15</xm:sqref>
        </x14:dataValidation>
        <x14:dataValidation type="list" allowBlank="1" showInputMessage="1" showErrorMessage="1" promptTitle="Source de la musique *" prompt=" " xr:uid="{4D135859-9AC0-4DBE-B561-B2EC3CE326FA}">
          <x14:formula1>
            <xm:f>'Menus déroulants et valeurs'!$B$1358:$B$1361</xm:f>
          </x14:formula1>
          <xm:sqref>K22:K500</xm:sqref>
        </x14:dataValidation>
        <x14:dataValidation type="list" allowBlank="1" showInputMessage="1" showErrorMessage="1" promptTitle="Rôle de la partie musicale..." prompt=" " xr:uid="{7CEB6592-D3CA-4D22-9406-BB7C884DD47A}">
          <x14:formula1>
            <xm:f>'Menus déroulants et valeurs'!$B$1363:$B$1376</xm:f>
          </x14:formula1>
          <xm:sqref>L22:L500</xm:sqref>
        </x14:dataValidation>
        <x14:dataValidation type="list" allowBlank="1" showInputMessage="1" showErrorMessage="1" promptTitle="Société d’affiliation" prompt="Nom de la société de la partie intéressée." xr:uid="{F5B0FF57-181B-4F43-8992-37FB3FE7309C}">
          <x14:formula1>
            <xm:f>'Menus déroulants et valeurs'!$B$1378:$B$1613</xm:f>
          </x14:formula1>
          <xm:sqref>N22:N500</xm:sqref>
        </x14:dataValidation>
        <x14:dataValidation type="list" allowBlank="1" showInputMessage="1" showErrorMessage="1" promptTitle="Pays de production 2 :*" prompt=" " xr:uid="{160F0D1B-1228-4EA1-ABEC-B651B820B62C}">
          <x14:formula1>
            <xm:f>'Menus déroulants et valeurs'!$B$870:$B$1091</xm:f>
          </x14:formula1>
          <xm:sqref>I10:K10</xm:sqref>
        </x14:dataValidation>
        <x14:dataValidation type="list" allowBlank="1" showInputMessage="1" showErrorMessage="1" promptTitle="Utilisation de la musique *" prompt="Indiquez de quelle manière la musique a été utilisée dans la production. " xr:uid="{37AC21C2-BE2B-4444-B415-B555EFBD7AC7}">
          <x14:formula1>
            <xm:f>'Menus déroulants et valeurs'!$B$1616:$B$1625</xm:f>
          </x14:formula1>
          <xm:sqref>C22:C500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3C669-ADBB-4278-B81B-A97108827B2C}">
  <sheetPr codeName="Sheet7"/>
  <dimension ref="A1:L1625"/>
  <sheetViews>
    <sheetView topLeftCell="A1593" workbookViewId="0">
      <selection activeCell="B1628" sqref="B1628"/>
    </sheetView>
  </sheetViews>
  <sheetFormatPr baseColWidth="10" defaultColWidth="9.1640625" defaultRowHeight="13" x14ac:dyDescent="0.15"/>
  <cols>
    <col min="1" max="1" width="22.83203125" customWidth="1"/>
    <col min="2" max="2" width="34.5" bestFit="1" customWidth="1"/>
    <col min="3" max="3" width="16.1640625" customWidth="1"/>
    <col min="4" max="4" width="19.1640625" customWidth="1"/>
    <col min="7" max="7" width="36.83203125" customWidth="1"/>
    <col min="9" max="9" width="34.5" customWidth="1"/>
  </cols>
  <sheetData>
    <row r="1" spans="1:2" ht="19" x14ac:dyDescent="0.25">
      <c r="A1" s="25" t="s">
        <v>13</v>
      </c>
    </row>
    <row r="2" spans="1:2" ht="16" x14ac:dyDescent="0.2">
      <c r="A2" s="20"/>
      <c r="B2" s="20"/>
    </row>
    <row r="3" spans="1:2" ht="19" x14ac:dyDescent="0.25">
      <c r="A3" s="19" t="s">
        <v>14</v>
      </c>
      <c r="B3" s="20"/>
    </row>
    <row r="4" spans="1:2" ht="19" x14ac:dyDescent="0.25">
      <c r="A4" s="19"/>
      <c r="B4" s="20"/>
    </row>
    <row r="5" spans="1:2" ht="16" x14ac:dyDescent="0.2">
      <c r="A5" s="20" t="s">
        <v>15</v>
      </c>
      <c r="B5" s="20" t="s">
        <v>16</v>
      </c>
    </row>
    <row r="7" spans="1:2" x14ac:dyDescent="0.15">
      <c r="A7" t="s">
        <v>17</v>
      </c>
      <c r="B7" t="s">
        <v>18</v>
      </c>
    </row>
    <row r="8" spans="1:2" x14ac:dyDescent="0.15">
      <c r="B8" t="s">
        <v>19</v>
      </c>
    </row>
    <row r="9" spans="1:2" x14ac:dyDescent="0.15">
      <c r="B9" t="s">
        <v>20</v>
      </c>
    </row>
    <row r="11" spans="1:2" x14ac:dyDescent="0.15">
      <c r="A11" t="s">
        <v>21</v>
      </c>
      <c r="B11" t="s">
        <v>22</v>
      </c>
    </row>
    <row r="12" spans="1:2" x14ac:dyDescent="0.15">
      <c r="B12" t="s">
        <v>23</v>
      </c>
    </row>
    <row r="14" spans="1:2" x14ac:dyDescent="0.15">
      <c r="A14" t="s">
        <v>24</v>
      </c>
      <c r="B14" t="s">
        <v>25</v>
      </c>
    </row>
    <row r="15" spans="1:2" x14ac:dyDescent="0.15">
      <c r="B15" t="s">
        <v>26</v>
      </c>
    </row>
    <row r="16" spans="1:2" x14ac:dyDescent="0.15">
      <c r="B16" t="s">
        <v>27</v>
      </c>
    </row>
    <row r="17" spans="1:2" x14ac:dyDescent="0.15">
      <c r="B17" t="s">
        <v>28</v>
      </c>
    </row>
    <row r="18" spans="1:2" x14ac:dyDescent="0.15">
      <c r="B18" t="s">
        <v>29</v>
      </c>
    </row>
    <row r="19" spans="1:2" x14ac:dyDescent="0.15">
      <c r="B19" t="s">
        <v>30</v>
      </c>
    </row>
    <row r="20" spans="1:2" x14ac:dyDescent="0.15">
      <c r="B20" t="s">
        <v>31</v>
      </c>
    </row>
    <row r="21" spans="1:2" x14ac:dyDescent="0.15">
      <c r="B21" t="s">
        <v>32</v>
      </c>
    </row>
    <row r="22" spans="1:2" x14ac:dyDescent="0.15">
      <c r="B22" t="s">
        <v>33</v>
      </c>
    </row>
    <row r="23" spans="1:2" x14ac:dyDescent="0.15">
      <c r="B23" t="s">
        <v>34</v>
      </c>
    </row>
    <row r="24" spans="1:2" x14ac:dyDescent="0.15">
      <c r="B24" t="s">
        <v>35</v>
      </c>
    </row>
    <row r="25" spans="1:2" x14ac:dyDescent="0.15">
      <c r="B25" t="s">
        <v>36</v>
      </c>
    </row>
    <row r="26" spans="1:2" x14ac:dyDescent="0.15">
      <c r="B26" t="s">
        <v>37</v>
      </c>
    </row>
    <row r="27" spans="1:2" x14ac:dyDescent="0.15">
      <c r="B27" t="s">
        <v>38</v>
      </c>
    </row>
    <row r="28" spans="1:2" x14ac:dyDescent="0.15">
      <c r="B28" t="s">
        <v>39</v>
      </c>
    </row>
    <row r="29" spans="1:2" x14ac:dyDescent="0.15">
      <c r="B29" t="s">
        <v>40</v>
      </c>
    </row>
    <row r="31" spans="1:2" x14ac:dyDescent="0.15">
      <c r="A31" t="s">
        <v>41</v>
      </c>
      <c r="B31" t="s">
        <v>42</v>
      </c>
    </row>
    <row r="32" spans="1:2" x14ac:dyDescent="0.15">
      <c r="B32" t="s">
        <v>43</v>
      </c>
    </row>
    <row r="34" spans="1:2" x14ac:dyDescent="0.15">
      <c r="A34" t="s">
        <v>44</v>
      </c>
      <c r="B34" t="s">
        <v>45</v>
      </c>
    </row>
    <row r="35" spans="1:2" x14ac:dyDescent="0.15">
      <c r="B35" t="s">
        <v>46</v>
      </c>
    </row>
    <row r="36" spans="1:2" x14ac:dyDescent="0.15">
      <c r="B36" t="s">
        <v>47</v>
      </c>
    </row>
    <row r="37" spans="1:2" x14ac:dyDescent="0.15">
      <c r="B37" t="s">
        <v>48</v>
      </c>
    </row>
    <row r="38" spans="1:2" x14ac:dyDescent="0.15">
      <c r="B38" t="s">
        <v>49</v>
      </c>
    </row>
    <row r="39" spans="1:2" x14ac:dyDescent="0.15">
      <c r="B39" t="s">
        <v>50</v>
      </c>
    </row>
    <row r="40" spans="1:2" x14ac:dyDescent="0.15">
      <c r="B40" t="s">
        <v>51</v>
      </c>
    </row>
    <row r="41" spans="1:2" x14ac:dyDescent="0.15">
      <c r="B41" t="s">
        <v>52</v>
      </c>
    </row>
    <row r="42" spans="1:2" x14ac:dyDescent="0.15">
      <c r="B42" t="s">
        <v>53</v>
      </c>
    </row>
    <row r="43" spans="1:2" x14ac:dyDescent="0.15">
      <c r="B43" t="s">
        <v>54</v>
      </c>
    </row>
    <row r="44" spans="1:2" x14ac:dyDescent="0.15">
      <c r="B44" t="s">
        <v>55</v>
      </c>
    </row>
    <row r="45" spans="1:2" x14ac:dyDescent="0.15">
      <c r="B45" t="s">
        <v>56</v>
      </c>
    </row>
    <row r="46" spans="1:2" x14ac:dyDescent="0.15">
      <c r="B46" t="s">
        <v>57</v>
      </c>
    </row>
    <row r="47" spans="1:2" x14ac:dyDescent="0.15">
      <c r="B47" t="s">
        <v>58</v>
      </c>
    </row>
    <row r="48" spans="1:2" x14ac:dyDescent="0.15">
      <c r="B48" t="s">
        <v>59</v>
      </c>
    </row>
    <row r="49" spans="1:2" x14ac:dyDescent="0.15">
      <c r="B49" t="s">
        <v>60</v>
      </c>
    </row>
    <row r="50" spans="1:2" x14ac:dyDescent="0.15">
      <c r="B50" t="s">
        <v>61</v>
      </c>
    </row>
    <row r="51" spans="1:2" x14ac:dyDescent="0.15">
      <c r="B51" t="s">
        <v>18</v>
      </c>
    </row>
    <row r="52" spans="1:2" x14ac:dyDescent="0.15">
      <c r="B52" t="s">
        <v>62</v>
      </c>
    </row>
    <row r="53" spans="1:2" x14ac:dyDescent="0.15">
      <c r="B53" t="s">
        <v>63</v>
      </c>
    </row>
    <row r="54" spans="1:2" x14ac:dyDescent="0.15">
      <c r="B54" t="s">
        <v>64</v>
      </c>
    </row>
    <row r="55" spans="1:2" x14ac:dyDescent="0.15">
      <c r="B55" t="s">
        <v>65</v>
      </c>
    </row>
    <row r="56" spans="1:2" x14ac:dyDescent="0.15">
      <c r="B56" t="s">
        <v>66</v>
      </c>
    </row>
    <row r="57" spans="1:2" x14ac:dyDescent="0.15">
      <c r="B57" t="s">
        <v>67</v>
      </c>
    </row>
    <row r="59" spans="1:2" x14ac:dyDescent="0.15">
      <c r="A59" t="s">
        <v>68</v>
      </c>
      <c r="B59" t="s">
        <v>69</v>
      </c>
    </row>
    <row r="60" spans="1:2" x14ac:dyDescent="0.15">
      <c r="B60" t="s">
        <v>70</v>
      </c>
    </row>
    <row r="61" spans="1:2" x14ac:dyDescent="0.15">
      <c r="B61" t="s">
        <v>71</v>
      </c>
    </row>
    <row r="62" spans="1:2" x14ac:dyDescent="0.15">
      <c r="B62" t="s">
        <v>72</v>
      </c>
    </row>
    <row r="63" spans="1:2" x14ac:dyDescent="0.15">
      <c r="B63" t="s">
        <v>73</v>
      </c>
    </row>
    <row r="64" spans="1:2" x14ac:dyDescent="0.15">
      <c r="B64" t="s">
        <v>74</v>
      </c>
    </row>
    <row r="65" spans="2:2" x14ac:dyDescent="0.15">
      <c r="B65" t="s">
        <v>75</v>
      </c>
    </row>
    <row r="66" spans="2:2" x14ac:dyDescent="0.15">
      <c r="B66" t="s">
        <v>76</v>
      </c>
    </row>
    <row r="67" spans="2:2" x14ac:dyDescent="0.15">
      <c r="B67" t="s">
        <v>77</v>
      </c>
    </row>
    <row r="68" spans="2:2" x14ac:dyDescent="0.15">
      <c r="B68" t="s">
        <v>78</v>
      </c>
    </row>
    <row r="69" spans="2:2" x14ac:dyDescent="0.15">
      <c r="B69" t="s">
        <v>79</v>
      </c>
    </row>
    <row r="70" spans="2:2" x14ac:dyDescent="0.15">
      <c r="B70" t="s">
        <v>80</v>
      </c>
    </row>
    <row r="71" spans="2:2" x14ac:dyDescent="0.15">
      <c r="B71" t="s">
        <v>81</v>
      </c>
    </row>
    <row r="72" spans="2:2" x14ac:dyDescent="0.15">
      <c r="B72" t="s">
        <v>82</v>
      </c>
    </row>
    <row r="73" spans="2:2" x14ac:dyDescent="0.15">
      <c r="B73" t="s">
        <v>83</v>
      </c>
    </row>
    <row r="74" spans="2:2" x14ac:dyDescent="0.15">
      <c r="B74" t="s">
        <v>84</v>
      </c>
    </row>
    <row r="75" spans="2:2" x14ac:dyDescent="0.15">
      <c r="B75" t="s">
        <v>85</v>
      </c>
    </row>
    <row r="76" spans="2:2" x14ac:dyDescent="0.15">
      <c r="B76" t="s">
        <v>86</v>
      </c>
    </row>
    <row r="77" spans="2:2" x14ac:dyDescent="0.15">
      <c r="B77" t="s">
        <v>87</v>
      </c>
    </row>
    <row r="78" spans="2:2" x14ac:dyDescent="0.15">
      <c r="B78" t="s">
        <v>88</v>
      </c>
    </row>
    <row r="79" spans="2:2" x14ac:dyDescent="0.15">
      <c r="B79" t="s">
        <v>89</v>
      </c>
    </row>
    <row r="80" spans="2:2" x14ac:dyDescent="0.15">
      <c r="B80" t="s">
        <v>90</v>
      </c>
    </row>
    <row r="81" spans="2:2" x14ac:dyDescent="0.15">
      <c r="B81" t="s">
        <v>91</v>
      </c>
    </row>
    <row r="82" spans="2:2" x14ac:dyDescent="0.15">
      <c r="B82" t="s">
        <v>92</v>
      </c>
    </row>
    <row r="83" spans="2:2" x14ac:dyDescent="0.15">
      <c r="B83" t="s">
        <v>93</v>
      </c>
    </row>
    <row r="84" spans="2:2" x14ac:dyDescent="0.15">
      <c r="B84" t="s">
        <v>94</v>
      </c>
    </row>
    <row r="85" spans="2:2" x14ac:dyDescent="0.15">
      <c r="B85" t="s">
        <v>95</v>
      </c>
    </row>
    <row r="86" spans="2:2" x14ac:dyDescent="0.15">
      <c r="B86" t="s">
        <v>96</v>
      </c>
    </row>
    <row r="87" spans="2:2" x14ac:dyDescent="0.15">
      <c r="B87" t="s">
        <v>97</v>
      </c>
    </row>
    <row r="88" spans="2:2" x14ac:dyDescent="0.15">
      <c r="B88" t="s">
        <v>98</v>
      </c>
    </row>
    <row r="89" spans="2:2" x14ac:dyDescent="0.15">
      <c r="B89" t="s">
        <v>99</v>
      </c>
    </row>
    <row r="90" spans="2:2" x14ac:dyDescent="0.15">
      <c r="B90" t="s">
        <v>100</v>
      </c>
    </row>
    <row r="91" spans="2:2" x14ac:dyDescent="0.15">
      <c r="B91" t="s">
        <v>101</v>
      </c>
    </row>
    <row r="92" spans="2:2" x14ac:dyDescent="0.15">
      <c r="B92" t="s">
        <v>102</v>
      </c>
    </row>
    <row r="93" spans="2:2" x14ac:dyDescent="0.15">
      <c r="B93" t="s">
        <v>103</v>
      </c>
    </row>
    <row r="94" spans="2:2" x14ac:dyDescent="0.15">
      <c r="B94" t="s">
        <v>104</v>
      </c>
    </row>
    <row r="95" spans="2:2" x14ac:dyDescent="0.15">
      <c r="B95" t="s">
        <v>105</v>
      </c>
    </row>
    <row r="96" spans="2:2" x14ac:dyDescent="0.15">
      <c r="B96" t="s">
        <v>106</v>
      </c>
    </row>
    <row r="97" spans="2:2" x14ac:dyDescent="0.15">
      <c r="B97" t="s">
        <v>107</v>
      </c>
    </row>
    <row r="98" spans="2:2" x14ac:dyDescent="0.15">
      <c r="B98" t="s">
        <v>108</v>
      </c>
    </row>
    <row r="99" spans="2:2" x14ac:dyDescent="0.15">
      <c r="B99" t="s">
        <v>109</v>
      </c>
    </row>
    <row r="100" spans="2:2" x14ac:dyDescent="0.15">
      <c r="B100" t="s">
        <v>110</v>
      </c>
    </row>
    <row r="101" spans="2:2" x14ac:dyDescent="0.15">
      <c r="B101" t="s">
        <v>111</v>
      </c>
    </row>
    <row r="102" spans="2:2" x14ac:dyDescent="0.15">
      <c r="B102" t="s">
        <v>112</v>
      </c>
    </row>
    <row r="103" spans="2:2" x14ac:dyDescent="0.15">
      <c r="B103" t="s">
        <v>113</v>
      </c>
    </row>
    <row r="104" spans="2:2" x14ac:dyDescent="0.15">
      <c r="B104" t="s">
        <v>114</v>
      </c>
    </row>
    <row r="105" spans="2:2" x14ac:dyDescent="0.15">
      <c r="B105" t="s">
        <v>115</v>
      </c>
    </row>
    <row r="106" spans="2:2" x14ac:dyDescent="0.15">
      <c r="B106" t="s">
        <v>116</v>
      </c>
    </row>
    <row r="107" spans="2:2" x14ac:dyDescent="0.15">
      <c r="B107" t="s">
        <v>117</v>
      </c>
    </row>
    <row r="108" spans="2:2" x14ac:dyDescent="0.15">
      <c r="B108" t="s">
        <v>118</v>
      </c>
    </row>
    <row r="109" spans="2:2" x14ac:dyDescent="0.15">
      <c r="B109" t="s">
        <v>119</v>
      </c>
    </row>
    <row r="110" spans="2:2" x14ac:dyDescent="0.15">
      <c r="B110" t="s">
        <v>120</v>
      </c>
    </row>
    <row r="111" spans="2:2" x14ac:dyDescent="0.15">
      <c r="B111" t="s">
        <v>121</v>
      </c>
    </row>
    <row r="112" spans="2:2" x14ac:dyDescent="0.15">
      <c r="B112" t="s">
        <v>122</v>
      </c>
    </row>
    <row r="113" spans="2:2" x14ac:dyDescent="0.15">
      <c r="B113" t="s">
        <v>123</v>
      </c>
    </row>
    <row r="114" spans="2:2" x14ac:dyDescent="0.15">
      <c r="B114" t="s">
        <v>124</v>
      </c>
    </row>
    <row r="115" spans="2:2" x14ac:dyDescent="0.15">
      <c r="B115" t="s">
        <v>125</v>
      </c>
    </row>
    <row r="116" spans="2:2" x14ac:dyDescent="0.15">
      <c r="B116" t="s">
        <v>126</v>
      </c>
    </row>
    <row r="117" spans="2:2" x14ac:dyDescent="0.15">
      <c r="B117" t="s">
        <v>127</v>
      </c>
    </row>
    <row r="118" spans="2:2" x14ac:dyDescent="0.15">
      <c r="B118" t="s">
        <v>128</v>
      </c>
    </row>
    <row r="119" spans="2:2" x14ac:dyDescent="0.15">
      <c r="B119" t="s">
        <v>129</v>
      </c>
    </row>
    <row r="120" spans="2:2" x14ac:dyDescent="0.15">
      <c r="B120" t="s">
        <v>130</v>
      </c>
    </row>
    <row r="121" spans="2:2" x14ac:dyDescent="0.15">
      <c r="B121" t="s">
        <v>131</v>
      </c>
    </row>
    <row r="122" spans="2:2" x14ac:dyDescent="0.15">
      <c r="B122" t="s">
        <v>132</v>
      </c>
    </row>
    <row r="123" spans="2:2" x14ac:dyDescent="0.15">
      <c r="B123" t="s">
        <v>133</v>
      </c>
    </row>
    <row r="124" spans="2:2" x14ac:dyDescent="0.15">
      <c r="B124" t="s">
        <v>134</v>
      </c>
    </row>
    <row r="125" spans="2:2" x14ac:dyDescent="0.15">
      <c r="B125" t="s">
        <v>135</v>
      </c>
    </row>
    <row r="126" spans="2:2" x14ac:dyDescent="0.15">
      <c r="B126" t="s">
        <v>136</v>
      </c>
    </row>
    <row r="127" spans="2:2" x14ac:dyDescent="0.15">
      <c r="B127" t="s">
        <v>137</v>
      </c>
    </row>
    <row r="128" spans="2:2" x14ac:dyDescent="0.15">
      <c r="B128" t="s">
        <v>138</v>
      </c>
    </row>
    <row r="129" spans="2:2" x14ac:dyDescent="0.15">
      <c r="B129" t="s">
        <v>139</v>
      </c>
    </row>
    <row r="130" spans="2:2" x14ac:dyDescent="0.15">
      <c r="B130" t="s">
        <v>140</v>
      </c>
    </row>
    <row r="131" spans="2:2" x14ac:dyDescent="0.15">
      <c r="B131" t="s">
        <v>141</v>
      </c>
    </row>
    <row r="132" spans="2:2" x14ac:dyDescent="0.15">
      <c r="B132" t="s">
        <v>142</v>
      </c>
    </row>
    <row r="133" spans="2:2" x14ac:dyDescent="0.15">
      <c r="B133" t="s">
        <v>143</v>
      </c>
    </row>
    <row r="134" spans="2:2" x14ac:dyDescent="0.15">
      <c r="B134" t="s">
        <v>144</v>
      </c>
    </row>
    <row r="135" spans="2:2" x14ac:dyDescent="0.15">
      <c r="B135" t="s">
        <v>145</v>
      </c>
    </row>
    <row r="136" spans="2:2" x14ac:dyDescent="0.15">
      <c r="B136" t="s">
        <v>146</v>
      </c>
    </row>
    <row r="137" spans="2:2" x14ac:dyDescent="0.15">
      <c r="B137" t="s">
        <v>147</v>
      </c>
    </row>
    <row r="138" spans="2:2" x14ac:dyDescent="0.15">
      <c r="B138" t="s">
        <v>148</v>
      </c>
    </row>
    <row r="139" spans="2:2" x14ac:dyDescent="0.15">
      <c r="B139" t="s">
        <v>149</v>
      </c>
    </row>
    <row r="140" spans="2:2" x14ac:dyDescent="0.15">
      <c r="B140" t="s">
        <v>150</v>
      </c>
    </row>
    <row r="141" spans="2:2" x14ac:dyDescent="0.15">
      <c r="B141" t="s">
        <v>151</v>
      </c>
    </row>
    <row r="142" spans="2:2" x14ac:dyDescent="0.15">
      <c r="B142" t="s">
        <v>152</v>
      </c>
    </row>
    <row r="143" spans="2:2" x14ac:dyDescent="0.15">
      <c r="B143" t="s">
        <v>153</v>
      </c>
    </row>
    <row r="144" spans="2:2" x14ac:dyDescent="0.15">
      <c r="B144" t="s">
        <v>154</v>
      </c>
    </row>
    <row r="145" spans="2:2" x14ac:dyDescent="0.15">
      <c r="B145" t="s">
        <v>155</v>
      </c>
    </row>
    <row r="146" spans="2:2" x14ac:dyDescent="0.15">
      <c r="B146" t="s">
        <v>156</v>
      </c>
    </row>
    <row r="147" spans="2:2" x14ac:dyDescent="0.15">
      <c r="B147" t="s">
        <v>157</v>
      </c>
    </row>
    <row r="148" spans="2:2" x14ac:dyDescent="0.15">
      <c r="B148" s="24" t="s">
        <v>158</v>
      </c>
    </row>
    <row r="149" spans="2:2" x14ac:dyDescent="0.15">
      <c r="B149" t="s">
        <v>159</v>
      </c>
    </row>
    <row r="150" spans="2:2" x14ac:dyDescent="0.15">
      <c r="B150" t="s">
        <v>160</v>
      </c>
    </row>
    <row r="151" spans="2:2" x14ac:dyDescent="0.15">
      <c r="B151" t="s">
        <v>161</v>
      </c>
    </row>
    <row r="152" spans="2:2" x14ac:dyDescent="0.15">
      <c r="B152" t="s">
        <v>162</v>
      </c>
    </row>
    <row r="153" spans="2:2" x14ac:dyDescent="0.15">
      <c r="B153" t="s">
        <v>163</v>
      </c>
    </row>
    <row r="154" spans="2:2" x14ac:dyDescent="0.15">
      <c r="B154" s="24" t="s">
        <v>164</v>
      </c>
    </row>
    <row r="155" spans="2:2" x14ac:dyDescent="0.15">
      <c r="B155" t="s">
        <v>165</v>
      </c>
    </row>
    <row r="156" spans="2:2" x14ac:dyDescent="0.15">
      <c r="B156" t="s">
        <v>166</v>
      </c>
    </row>
    <row r="157" spans="2:2" x14ac:dyDescent="0.15">
      <c r="B157" t="s">
        <v>167</v>
      </c>
    </row>
    <row r="158" spans="2:2" x14ac:dyDescent="0.15">
      <c r="B158" t="s">
        <v>168</v>
      </c>
    </row>
    <row r="159" spans="2:2" x14ac:dyDescent="0.15">
      <c r="B159" t="s">
        <v>169</v>
      </c>
    </row>
    <row r="160" spans="2:2" x14ac:dyDescent="0.15">
      <c r="B160" t="s">
        <v>170</v>
      </c>
    </row>
    <row r="161" spans="2:2" x14ac:dyDescent="0.15">
      <c r="B161" t="s">
        <v>171</v>
      </c>
    </row>
    <row r="162" spans="2:2" x14ac:dyDescent="0.15">
      <c r="B162" t="s">
        <v>172</v>
      </c>
    </row>
    <row r="163" spans="2:2" x14ac:dyDescent="0.15">
      <c r="B163" t="s">
        <v>173</v>
      </c>
    </row>
    <row r="164" spans="2:2" x14ac:dyDescent="0.15">
      <c r="B164" t="s">
        <v>174</v>
      </c>
    </row>
    <row r="165" spans="2:2" x14ac:dyDescent="0.15">
      <c r="B165" t="s">
        <v>175</v>
      </c>
    </row>
    <row r="166" spans="2:2" x14ac:dyDescent="0.15">
      <c r="B166" t="s">
        <v>176</v>
      </c>
    </row>
    <row r="167" spans="2:2" x14ac:dyDescent="0.15">
      <c r="B167" t="s">
        <v>177</v>
      </c>
    </row>
    <row r="168" spans="2:2" x14ac:dyDescent="0.15">
      <c r="B168" t="s">
        <v>178</v>
      </c>
    </row>
    <row r="169" spans="2:2" x14ac:dyDescent="0.15">
      <c r="B169" t="s">
        <v>179</v>
      </c>
    </row>
    <row r="170" spans="2:2" x14ac:dyDescent="0.15">
      <c r="B170" t="s">
        <v>180</v>
      </c>
    </row>
    <row r="171" spans="2:2" x14ac:dyDescent="0.15">
      <c r="B171" t="s">
        <v>181</v>
      </c>
    </row>
    <row r="172" spans="2:2" x14ac:dyDescent="0.15">
      <c r="B172" t="s">
        <v>182</v>
      </c>
    </row>
    <row r="173" spans="2:2" x14ac:dyDescent="0.15">
      <c r="B173" t="s">
        <v>183</v>
      </c>
    </row>
    <row r="174" spans="2:2" x14ac:dyDescent="0.15">
      <c r="B174" t="s">
        <v>184</v>
      </c>
    </row>
    <row r="175" spans="2:2" x14ac:dyDescent="0.15">
      <c r="B175" t="s">
        <v>185</v>
      </c>
    </row>
    <row r="176" spans="2:2" x14ac:dyDescent="0.15">
      <c r="B176" t="s">
        <v>186</v>
      </c>
    </row>
    <row r="177" spans="2:2" x14ac:dyDescent="0.15">
      <c r="B177" t="s">
        <v>187</v>
      </c>
    </row>
    <row r="178" spans="2:2" x14ac:dyDescent="0.15">
      <c r="B178" t="s">
        <v>188</v>
      </c>
    </row>
    <row r="179" spans="2:2" x14ac:dyDescent="0.15">
      <c r="B179" t="s">
        <v>189</v>
      </c>
    </row>
    <row r="180" spans="2:2" x14ac:dyDescent="0.15">
      <c r="B180" t="s">
        <v>190</v>
      </c>
    </row>
    <row r="181" spans="2:2" x14ac:dyDescent="0.15">
      <c r="B181" t="s">
        <v>191</v>
      </c>
    </row>
    <row r="182" spans="2:2" x14ac:dyDescent="0.15">
      <c r="B182" t="s">
        <v>192</v>
      </c>
    </row>
    <row r="183" spans="2:2" x14ac:dyDescent="0.15">
      <c r="B183" t="s">
        <v>193</v>
      </c>
    </row>
    <row r="184" spans="2:2" x14ac:dyDescent="0.15">
      <c r="B184" t="s">
        <v>194</v>
      </c>
    </row>
    <row r="185" spans="2:2" x14ac:dyDescent="0.15">
      <c r="B185" t="s">
        <v>195</v>
      </c>
    </row>
    <row r="186" spans="2:2" x14ac:dyDescent="0.15">
      <c r="B186" t="s">
        <v>196</v>
      </c>
    </row>
    <row r="187" spans="2:2" x14ac:dyDescent="0.15">
      <c r="B187" t="s">
        <v>197</v>
      </c>
    </row>
    <row r="188" spans="2:2" x14ac:dyDescent="0.15">
      <c r="B188" t="s">
        <v>198</v>
      </c>
    </row>
    <row r="189" spans="2:2" x14ac:dyDescent="0.15">
      <c r="B189" t="s">
        <v>199</v>
      </c>
    </row>
    <row r="190" spans="2:2" x14ac:dyDescent="0.15">
      <c r="B190" t="s">
        <v>200</v>
      </c>
    </row>
    <row r="191" spans="2:2" x14ac:dyDescent="0.15">
      <c r="B191" t="s">
        <v>201</v>
      </c>
    </row>
    <row r="192" spans="2:2" x14ac:dyDescent="0.15">
      <c r="B192" t="s">
        <v>202</v>
      </c>
    </row>
    <row r="193" spans="2:2" x14ac:dyDescent="0.15">
      <c r="B193" t="s">
        <v>203</v>
      </c>
    </row>
    <row r="194" spans="2:2" x14ac:dyDescent="0.15">
      <c r="B194" t="s">
        <v>204</v>
      </c>
    </row>
    <row r="195" spans="2:2" x14ac:dyDescent="0.15">
      <c r="B195" t="s">
        <v>205</v>
      </c>
    </row>
    <row r="196" spans="2:2" x14ac:dyDescent="0.15">
      <c r="B196" t="s">
        <v>206</v>
      </c>
    </row>
    <row r="197" spans="2:2" x14ac:dyDescent="0.15">
      <c r="B197" t="s">
        <v>207</v>
      </c>
    </row>
    <row r="198" spans="2:2" x14ac:dyDescent="0.15">
      <c r="B198" t="s">
        <v>208</v>
      </c>
    </row>
    <row r="199" spans="2:2" x14ac:dyDescent="0.15">
      <c r="B199" t="s">
        <v>209</v>
      </c>
    </row>
    <row r="200" spans="2:2" x14ac:dyDescent="0.15">
      <c r="B200" t="s">
        <v>210</v>
      </c>
    </row>
    <row r="201" spans="2:2" x14ac:dyDescent="0.15">
      <c r="B201" t="s">
        <v>211</v>
      </c>
    </row>
    <row r="202" spans="2:2" x14ac:dyDescent="0.15">
      <c r="B202" t="s">
        <v>212</v>
      </c>
    </row>
    <row r="203" spans="2:2" x14ac:dyDescent="0.15">
      <c r="B203" t="s">
        <v>213</v>
      </c>
    </row>
    <row r="204" spans="2:2" x14ac:dyDescent="0.15">
      <c r="B204" t="s">
        <v>214</v>
      </c>
    </row>
    <row r="205" spans="2:2" x14ac:dyDescent="0.15">
      <c r="B205" t="s">
        <v>215</v>
      </c>
    </row>
    <row r="206" spans="2:2" x14ac:dyDescent="0.15">
      <c r="B206" t="s">
        <v>216</v>
      </c>
    </row>
    <row r="207" spans="2:2" x14ac:dyDescent="0.15">
      <c r="B207" t="s">
        <v>217</v>
      </c>
    </row>
    <row r="208" spans="2:2" x14ac:dyDescent="0.15">
      <c r="B208" t="s">
        <v>218</v>
      </c>
    </row>
    <row r="209" spans="2:2" x14ac:dyDescent="0.15">
      <c r="B209" t="s">
        <v>219</v>
      </c>
    </row>
    <row r="210" spans="2:2" x14ac:dyDescent="0.15">
      <c r="B210" t="s">
        <v>220</v>
      </c>
    </row>
    <row r="211" spans="2:2" x14ac:dyDescent="0.15">
      <c r="B211" t="s">
        <v>221</v>
      </c>
    </row>
    <row r="212" spans="2:2" x14ac:dyDescent="0.15">
      <c r="B212" t="s">
        <v>222</v>
      </c>
    </row>
    <row r="213" spans="2:2" x14ac:dyDescent="0.15">
      <c r="B213" t="s">
        <v>223</v>
      </c>
    </row>
    <row r="214" spans="2:2" x14ac:dyDescent="0.15">
      <c r="B214" s="24" t="s">
        <v>224</v>
      </c>
    </row>
    <row r="215" spans="2:2" x14ac:dyDescent="0.15">
      <c r="B215" t="s">
        <v>225</v>
      </c>
    </row>
    <row r="216" spans="2:2" x14ac:dyDescent="0.15">
      <c r="B216" t="s">
        <v>226</v>
      </c>
    </row>
    <row r="217" spans="2:2" x14ac:dyDescent="0.15">
      <c r="B217" t="s">
        <v>227</v>
      </c>
    </row>
    <row r="218" spans="2:2" x14ac:dyDescent="0.15">
      <c r="B218" t="s">
        <v>228</v>
      </c>
    </row>
    <row r="219" spans="2:2" x14ac:dyDescent="0.15">
      <c r="B219" t="s">
        <v>229</v>
      </c>
    </row>
    <row r="220" spans="2:2" x14ac:dyDescent="0.15">
      <c r="B220" t="s">
        <v>230</v>
      </c>
    </row>
    <row r="221" spans="2:2" x14ac:dyDescent="0.15">
      <c r="B221" t="s">
        <v>231</v>
      </c>
    </row>
    <row r="222" spans="2:2" x14ac:dyDescent="0.15">
      <c r="B222" t="s">
        <v>232</v>
      </c>
    </row>
    <row r="223" spans="2:2" x14ac:dyDescent="0.15">
      <c r="B223" t="s">
        <v>233</v>
      </c>
    </row>
    <row r="224" spans="2:2" x14ac:dyDescent="0.15">
      <c r="B224" t="s">
        <v>234</v>
      </c>
    </row>
    <row r="225" spans="2:2" x14ac:dyDescent="0.15">
      <c r="B225" t="s">
        <v>235</v>
      </c>
    </row>
    <row r="226" spans="2:2" x14ac:dyDescent="0.15">
      <c r="B226" t="s">
        <v>236</v>
      </c>
    </row>
    <row r="227" spans="2:2" x14ac:dyDescent="0.15">
      <c r="B227" t="s">
        <v>237</v>
      </c>
    </row>
    <row r="228" spans="2:2" x14ac:dyDescent="0.15">
      <c r="B228" t="s">
        <v>238</v>
      </c>
    </row>
    <row r="229" spans="2:2" x14ac:dyDescent="0.15">
      <c r="B229" t="s">
        <v>239</v>
      </c>
    </row>
    <row r="230" spans="2:2" x14ac:dyDescent="0.15">
      <c r="B230" t="s">
        <v>240</v>
      </c>
    </row>
    <row r="231" spans="2:2" x14ac:dyDescent="0.15">
      <c r="B231" t="s">
        <v>241</v>
      </c>
    </row>
    <row r="232" spans="2:2" x14ac:dyDescent="0.15">
      <c r="B232" t="s">
        <v>242</v>
      </c>
    </row>
    <row r="233" spans="2:2" x14ac:dyDescent="0.15">
      <c r="B233" t="s">
        <v>243</v>
      </c>
    </row>
    <row r="234" spans="2:2" x14ac:dyDescent="0.15">
      <c r="B234" t="s">
        <v>244</v>
      </c>
    </row>
    <row r="235" spans="2:2" x14ac:dyDescent="0.15">
      <c r="B235" t="s">
        <v>245</v>
      </c>
    </row>
    <row r="236" spans="2:2" x14ac:dyDescent="0.15">
      <c r="B236" t="s">
        <v>246</v>
      </c>
    </row>
    <row r="237" spans="2:2" x14ac:dyDescent="0.15">
      <c r="B237" t="s">
        <v>247</v>
      </c>
    </row>
    <row r="238" spans="2:2" x14ac:dyDescent="0.15">
      <c r="B238" t="s">
        <v>248</v>
      </c>
    </row>
    <row r="239" spans="2:2" x14ac:dyDescent="0.15">
      <c r="B239" t="s">
        <v>249</v>
      </c>
    </row>
    <row r="240" spans="2:2" x14ac:dyDescent="0.15">
      <c r="B240" t="s">
        <v>250</v>
      </c>
    </row>
    <row r="241" spans="2:2" x14ac:dyDescent="0.15">
      <c r="B241" t="s">
        <v>251</v>
      </c>
    </row>
    <row r="242" spans="2:2" x14ac:dyDescent="0.15">
      <c r="B242" t="s">
        <v>252</v>
      </c>
    </row>
    <row r="243" spans="2:2" x14ac:dyDescent="0.15">
      <c r="B243" t="s">
        <v>253</v>
      </c>
    </row>
    <row r="244" spans="2:2" x14ac:dyDescent="0.15">
      <c r="B244" t="s">
        <v>254</v>
      </c>
    </row>
    <row r="245" spans="2:2" x14ac:dyDescent="0.15">
      <c r="B245" t="s">
        <v>255</v>
      </c>
    </row>
    <row r="246" spans="2:2" x14ac:dyDescent="0.15">
      <c r="B246" t="s">
        <v>256</v>
      </c>
    </row>
    <row r="247" spans="2:2" x14ac:dyDescent="0.15">
      <c r="B247" t="s">
        <v>257</v>
      </c>
    </row>
    <row r="248" spans="2:2" x14ac:dyDescent="0.15">
      <c r="B248" t="s">
        <v>258</v>
      </c>
    </row>
    <row r="249" spans="2:2" x14ac:dyDescent="0.15">
      <c r="B249" t="s">
        <v>259</v>
      </c>
    </row>
    <row r="250" spans="2:2" x14ac:dyDescent="0.15">
      <c r="B250" t="s">
        <v>260</v>
      </c>
    </row>
    <row r="251" spans="2:2" x14ac:dyDescent="0.15">
      <c r="B251" t="s">
        <v>261</v>
      </c>
    </row>
    <row r="252" spans="2:2" x14ac:dyDescent="0.15">
      <c r="B252" t="s">
        <v>262</v>
      </c>
    </row>
    <row r="253" spans="2:2" x14ac:dyDescent="0.15">
      <c r="B253" t="s">
        <v>263</v>
      </c>
    </row>
    <row r="254" spans="2:2" x14ac:dyDescent="0.15">
      <c r="B254" t="s">
        <v>264</v>
      </c>
    </row>
    <row r="255" spans="2:2" x14ac:dyDescent="0.15">
      <c r="B255" t="s">
        <v>265</v>
      </c>
    </row>
    <row r="256" spans="2:2" x14ac:dyDescent="0.15">
      <c r="B256" t="s">
        <v>266</v>
      </c>
    </row>
    <row r="257" spans="2:2" x14ac:dyDescent="0.15">
      <c r="B257" s="24" t="s">
        <v>267</v>
      </c>
    </row>
    <row r="258" spans="2:2" x14ac:dyDescent="0.15">
      <c r="B258" t="s">
        <v>268</v>
      </c>
    </row>
    <row r="259" spans="2:2" x14ac:dyDescent="0.15">
      <c r="B259" t="s">
        <v>269</v>
      </c>
    </row>
    <row r="260" spans="2:2" x14ac:dyDescent="0.15">
      <c r="B260" t="s">
        <v>270</v>
      </c>
    </row>
    <row r="261" spans="2:2" x14ac:dyDescent="0.15">
      <c r="B261" t="s">
        <v>271</v>
      </c>
    </row>
    <row r="262" spans="2:2" x14ac:dyDescent="0.15">
      <c r="B262" t="s">
        <v>272</v>
      </c>
    </row>
    <row r="263" spans="2:2" x14ac:dyDescent="0.15">
      <c r="B263" t="s">
        <v>273</v>
      </c>
    </row>
    <row r="264" spans="2:2" x14ac:dyDescent="0.15">
      <c r="B264" t="s">
        <v>274</v>
      </c>
    </row>
    <row r="265" spans="2:2" x14ac:dyDescent="0.15">
      <c r="B265" t="s">
        <v>275</v>
      </c>
    </row>
    <row r="266" spans="2:2" x14ac:dyDescent="0.15">
      <c r="B266" t="s">
        <v>276</v>
      </c>
    </row>
    <row r="267" spans="2:2" x14ac:dyDescent="0.15">
      <c r="B267" t="s">
        <v>277</v>
      </c>
    </row>
    <row r="268" spans="2:2" x14ac:dyDescent="0.15">
      <c r="B268" t="s">
        <v>278</v>
      </c>
    </row>
    <row r="269" spans="2:2" x14ac:dyDescent="0.15">
      <c r="B269" t="s">
        <v>279</v>
      </c>
    </row>
    <row r="270" spans="2:2" x14ac:dyDescent="0.15">
      <c r="B270" t="s">
        <v>280</v>
      </c>
    </row>
    <row r="271" spans="2:2" x14ac:dyDescent="0.15">
      <c r="B271" t="s">
        <v>281</v>
      </c>
    </row>
    <row r="272" spans="2:2" x14ac:dyDescent="0.15">
      <c r="B272" t="s">
        <v>282</v>
      </c>
    </row>
    <row r="273" spans="1:2" x14ac:dyDescent="0.15">
      <c r="B273" t="s">
        <v>283</v>
      </c>
    </row>
    <row r="274" spans="1:2" x14ac:dyDescent="0.15">
      <c r="B274" t="s">
        <v>284</v>
      </c>
    </row>
    <row r="275" spans="1:2" x14ac:dyDescent="0.15">
      <c r="B275" t="s">
        <v>285</v>
      </c>
    </row>
    <row r="276" spans="1:2" x14ac:dyDescent="0.15">
      <c r="B276" t="s">
        <v>286</v>
      </c>
    </row>
    <row r="277" spans="1:2" x14ac:dyDescent="0.15">
      <c r="B277" t="s">
        <v>287</v>
      </c>
    </row>
    <row r="278" spans="1:2" x14ac:dyDescent="0.15">
      <c r="B278" t="s">
        <v>288</v>
      </c>
    </row>
    <row r="279" spans="1:2" x14ac:dyDescent="0.15">
      <c r="B279" s="24" t="s">
        <v>289</v>
      </c>
    </row>
    <row r="280" spans="1:2" x14ac:dyDescent="0.15">
      <c r="B280" t="s">
        <v>290</v>
      </c>
    </row>
    <row r="281" spans="1:2" x14ac:dyDescent="0.15">
      <c r="B281" t="s">
        <v>291</v>
      </c>
    </row>
    <row r="282" spans="1:2" x14ac:dyDescent="0.15">
      <c r="A282" t="s">
        <v>292</v>
      </c>
      <c r="B282" t="s">
        <v>69</v>
      </c>
    </row>
    <row r="283" spans="1:2" x14ac:dyDescent="0.15">
      <c r="B283" t="s">
        <v>70</v>
      </c>
    </row>
    <row r="284" spans="1:2" x14ac:dyDescent="0.15">
      <c r="B284" t="s">
        <v>72</v>
      </c>
    </row>
    <row r="285" spans="1:2" x14ac:dyDescent="0.15">
      <c r="B285" t="s">
        <v>73</v>
      </c>
    </row>
    <row r="286" spans="1:2" x14ac:dyDescent="0.15">
      <c r="B286" t="s">
        <v>74</v>
      </c>
    </row>
    <row r="287" spans="1:2" x14ac:dyDescent="0.15">
      <c r="B287" t="s">
        <v>75</v>
      </c>
    </row>
    <row r="288" spans="1:2" x14ac:dyDescent="0.15">
      <c r="B288" t="s">
        <v>76</v>
      </c>
    </row>
    <row r="289" spans="2:2" x14ac:dyDescent="0.15">
      <c r="B289" t="s">
        <v>77</v>
      </c>
    </row>
    <row r="290" spans="2:2" x14ac:dyDescent="0.15">
      <c r="B290" t="s">
        <v>78</v>
      </c>
    </row>
    <row r="291" spans="2:2" x14ac:dyDescent="0.15">
      <c r="B291" t="s">
        <v>79</v>
      </c>
    </row>
    <row r="292" spans="2:2" x14ac:dyDescent="0.15">
      <c r="B292" t="s">
        <v>80</v>
      </c>
    </row>
    <row r="293" spans="2:2" x14ac:dyDescent="0.15">
      <c r="B293" t="s">
        <v>81</v>
      </c>
    </row>
    <row r="294" spans="2:2" x14ac:dyDescent="0.15">
      <c r="B294" t="s">
        <v>82</v>
      </c>
    </row>
    <row r="295" spans="2:2" x14ac:dyDescent="0.15">
      <c r="B295" t="s">
        <v>83</v>
      </c>
    </row>
    <row r="296" spans="2:2" x14ac:dyDescent="0.15">
      <c r="B296" t="s">
        <v>84</v>
      </c>
    </row>
    <row r="297" spans="2:2" x14ac:dyDescent="0.15">
      <c r="B297" t="s">
        <v>85</v>
      </c>
    </row>
    <row r="298" spans="2:2" x14ac:dyDescent="0.15">
      <c r="B298" t="s">
        <v>86</v>
      </c>
    </row>
    <row r="299" spans="2:2" x14ac:dyDescent="0.15">
      <c r="B299" t="s">
        <v>87</v>
      </c>
    </row>
    <row r="300" spans="2:2" x14ac:dyDescent="0.15">
      <c r="B300" t="s">
        <v>88</v>
      </c>
    </row>
    <row r="301" spans="2:2" x14ac:dyDescent="0.15">
      <c r="B301" t="s">
        <v>89</v>
      </c>
    </row>
    <row r="302" spans="2:2" x14ac:dyDescent="0.15">
      <c r="B302" t="s">
        <v>90</v>
      </c>
    </row>
    <row r="303" spans="2:2" x14ac:dyDescent="0.15">
      <c r="B303" t="s">
        <v>91</v>
      </c>
    </row>
    <row r="304" spans="2:2" x14ac:dyDescent="0.15">
      <c r="B304" t="s">
        <v>92</v>
      </c>
    </row>
    <row r="305" spans="2:2" x14ac:dyDescent="0.15">
      <c r="B305" t="s">
        <v>93</v>
      </c>
    </row>
    <row r="306" spans="2:2" x14ac:dyDescent="0.15">
      <c r="B306" t="s">
        <v>94</v>
      </c>
    </row>
    <row r="307" spans="2:2" x14ac:dyDescent="0.15">
      <c r="B307" t="s">
        <v>95</v>
      </c>
    </row>
    <row r="308" spans="2:2" x14ac:dyDescent="0.15">
      <c r="B308" t="s">
        <v>96</v>
      </c>
    </row>
    <row r="309" spans="2:2" x14ac:dyDescent="0.15">
      <c r="B309" t="s">
        <v>97</v>
      </c>
    </row>
    <row r="310" spans="2:2" x14ac:dyDescent="0.15">
      <c r="B310" t="s">
        <v>98</v>
      </c>
    </row>
    <row r="311" spans="2:2" x14ac:dyDescent="0.15">
      <c r="B311" t="s">
        <v>99</v>
      </c>
    </row>
    <row r="312" spans="2:2" x14ac:dyDescent="0.15">
      <c r="B312" t="s">
        <v>100</v>
      </c>
    </row>
    <row r="313" spans="2:2" x14ac:dyDescent="0.15">
      <c r="B313" t="s">
        <v>101</v>
      </c>
    </row>
    <row r="314" spans="2:2" x14ac:dyDescent="0.15">
      <c r="B314" t="s">
        <v>102</v>
      </c>
    </row>
    <row r="315" spans="2:2" x14ac:dyDescent="0.15">
      <c r="B315" t="s">
        <v>103</v>
      </c>
    </row>
    <row r="316" spans="2:2" x14ac:dyDescent="0.15">
      <c r="B316" t="s">
        <v>104</v>
      </c>
    </row>
    <row r="317" spans="2:2" x14ac:dyDescent="0.15">
      <c r="B317" t="s">
        <v>105</v>
      </c>
    </row>
    <row r="318" spans="2:2" x14ac:dyDescent="0.15">
      <c r="B318" t="s">
        <v>106</v>
      </c>
    </row>
    <row r="319" spans="2:2" x14ac:dyDescent="0.15">
      <c r="B319" t="s">
        <v>107</v>
      </c>
    </row>
    <row r="320" spans="2:2" x14ac:dyDescent="0.15">
      <c r="B320" t="s">
        <v>108</v>
      </c>
    </row>
    <row r="321" spans="2:2" x14ac:dyDescent="0.15">
      <c r="B321" t="s">
        <v>109</v>
      </c>
    </row>
    <row r="322" spans="2:2" x14ac:dyDescent="0.15">
      <c r="B322" t="s">
        <v>110</v>
      </c>
    </row>
    <row r="323" spans="2:2" x14ac:dyDescent="0.15">
      <c r="B323" t="s">
        <v>111</v>
      </c>
    </row>
    <row r="324" spans="2:2" x14ac:dyDescent="0.15">
      <c r="B324" t="s">
        <v>112</v>
      </c>
    </row>
    <row r="325" spans="2:2" x14ac:dyDescent="0.15">
      <c r="B325" t="s">
        <v>113</v>
      </c>
    </row>
    <row r="326" spans="2:2" x14ac:dyDescent="0.15">
      <c r="B326" t="s">
        <v>114</v>
      </c>
    </row>
    <row r="327" spans="2:2" x14ac:dyDescent="0.15">
      <c r="B327" t="s">
        <v>115</v>
      </c>
    </row>
    <row r="328" spans="2:2" x14ac:dyDescent="0.15">
      <c r="B328" t="s">
        <v>116</v>
      </c>
    </row>
    <row r="329" spans="2:2" x14ac:dyDescent="0.15">
      <c r="B329" t="s">
        <v>117</v>
      </c>
    </row>
    <row r="330" spans="2:2" x14ac:dyDescent="0.15">
      <c r="B330" t="s">
        <v>118</v>
      </c>
    </row>
    <row r="331" spans="2:2" x14ac:dyDescent="0.15">
      <c r="B331" t="s">
        <v>119</v>
      </c>
    </row>
    <row r="332" spans="2:2" x14ac:dyDescent="0.15">
      <c r="B332" t="s">
        <v>120</v>
      </c>
    </row>
    <row r="333" spans="2:2" x14ac:dyDescent="0.15">
      <c r="B333" t="s">
        <v>121</v>
      </c>
    </row>
    <row r="334" spans="2:2" x14ac:dyDescent="0.15">
      <c r="B334" t="s">
        <v>122</v>
      </c>
    </row>
    <row r="335" spans="2:2" x14ac:dyDescent="0.15">
      <c r="B335" t="s">
        <v>123</v>
      </c>
    </row>
    <row r="336" spans="2:2" x14ac:dyDescent="0.15">
      <c r="B336" t="s">
        <v>124</v>
      </c>
    </row>
    <row r="337" spans="2:2" x14ac:dyDescent="0.15">
      <c r="B337" t="s">
        <v>125</v>
      </c>
    </row>
    <row r="338" spans="2:2" x14ac:dyDescent="0.15">
      <c r="B338" t="s">
        <v>126</v>
      </c>
    </row>
    <row r="339" spans="2:2" x14ac:dyDescent="0.15">
      <c r="B339" t="s">
        <v>127</v>
      </c>
    </row>
    <row r="340" spans="2:2" x14ac:dyDescent="0.15">
      <c r="B340" t="s">
        <v>128</v>
      </c>
    </row>
    <row r="341" spans="2:2" x14ac:dyDescent="0.15">
      <c r="B341" t="s">
        <v>129</v>
      </c>
    </row>
    <row r="342" spans="2:2" x14ac:dyDescent="0.15">
      <c r="B342" t="s">
        <v>130</v>
      </c>
    </row>
    <row r="343" spans="2:2" x14ac:dyDescent="0.15">
      <c r="B343" t="s">
        <v>131</v>
      </c>
    </row>
    <row r="344" spans="2:2" x14ac:dyDescent="0.15">
      <c r="B344" t="s">
        <v>132</v>
      </c>
    </row>
    <row r="345" spans="2:2" x14ac:dyDescent="0.15">
      <c r="B345" t="s">
        <v>133</v>
      </c>
    </row>
    <row r="346" spans="2:2" x14ac:dyDescent="0.15">
      <c r="B346" t="s">
        <v>134</v>
      </c>
    </row>
    <row r="347" spans="2:2" x14ac:dyDescent="0.15">
      <c r="B347" t="s">
        <v>135</v>
      </c>
    </row>
    <row r="348" spans="2:2" x14ac:dyDescent="0.15">
      <c r="B348" t="s">
        <v>136</v>
      </c>
    </row>
    <row r="349" spans="2:2" x14ac:dyDescent="0.15">
      <c r="B349" t="s">
        <v>137</v>
      </c>
    </row>
    <row r="350" spans="2:2" x14ac:dyDescent="0.15">
      <c r="B350" t="s">
        <v>138</v>
      </c>
    </row>
    <row r="351" spans="2:2" x14ac:dyDescent="0.15">
      <c r="B351" t="s">
        <v>139</v>
      </c>
    </row>
    <row r="352" spans="2:2" x14ac:dyDescent="0.15">
      <c r="B352" t="s">
        <v>140</v>
      </c>
    </row>
    <row r="353" spans="2:2" x14ac:dyDescent="0.15">
      <c r="B353" t="s">
        <v>141</v>
      </c>
    </row>
    <row r="354" spans="2:2" x14ac:dyDescent="0.15">
      <c r="B354" t="s">
        <v>142</v>
      </c>
    </row>
    <row r="355" spans="2:2" x14ac:dyDescent="0.15">
      <c r="B355" t="s">
        <v>143</v>
      </c>
    </row>
    <row r="356" spans="2:2" x14ac:dyDescent="0.15">
      <c r="B356" t="s">
        <v>144</v>
      </c>
    </row>
    <row r="357" spans="2:2" x14ac:dyDescent="0.15">
      <c r="B357" t="s">
        <v>145</v>
      </c>
    </row>
    <row r="358" spans="2:2" x14ac:dyDescent="0.15">
      <c r="B358" t="s">
        <v>146</v>
      </c>
    </row>
    <row r="359" spans="2:2" x14ac:dyDescent="0.15">
      <c r="B359" t="s">
        <v>147</v>
      </c>
    </row>
    <row r="360" spans="2:2" x14ac:dyDescent="0.15">
      <c r="B360" t="s">
        <v>148</v>
      </c>
    </row>
    <row r="361" spans="2:2" x14ac:dyDescent="0.15">
      <c r="B361" t="s">
        <v>149</v>
      </c>
    </row>
    <row r="362" spans="2:2" x14ac:dyDescent="0.15">
      <c r="B362" t="s">
        <v>150</v>
      </c>
    </row>
    <row r="363" spans="2:2" x14ac:dyDescent="0.15">
      <c r="B363" t="s">
        <v>151</v>
      </c>
    </row>
    <row r="364" spans="2:2" x14ac:dyDescent="0.15">
      <c r="B364" t="s">
        <v>152</v>
      </c>
    </row>
    <row r="365" spans="2:2" x14ac:dyDescent="0.15">
      <c r="B365" t="s">
        <v>153</v>
      </c>
    </row>
    <row r="366" spans="2:2" x14ac:dyDescent="0.15">
      <c r="B366" t="s">
        <v>154</v>
      </c>
    </row>
    <row r="367" spans="2:2" x14ac:dyDescent="0.15">
      <c r="B367" t="s">
        <v>155</v>
      </c>
    </row>
    <row r="368" spans="2:2" x14ac:dyDescent="0.15">
      <c r="B368" t="s">
        <v>156</v>
      </c>
    </row>
    <row r="369" spans="2:2" x14ac:dyDescent="0.15">
      <c r="B369" t="s">
        <v>157</v>
      </c>
    </row>
    <row r="370" spans="2:2" x14ac:dyDescent="0.15">
      <c r="B370" s="24" t="s">
        <v>158</v>
      </c>
    </row>
    <row r="371" spans="2:2" x14ac:dyDescent="0.15">
      <c r="B371" t="s">
        <v>159</v>
      </c>
    </row>
    <row r="372" spans="2:2" x14ac:dyDescent="0.15">
      <c r="B372" t="s">
        <v>160</v>
      </c>
    </row>
    <row r="373" spans="2:2" x14ac:dyDescent="0.15">
      <c r="B373" t="s">
        <v>161</v>
      </c>
    </row>
    <row r="374" spans="2:2" x14ac:dyDescent="0.15">
      <c r="B374" t="s">
        <v>162</v>
      </c>
    </row>
    <row r="375" spans="2:2" x14ac:dyDescent="0.15">
      <c r="B375" t="s">
        <v>163</v>
      </c>
    </row>
    <row r="376" spans="2:2" x14ac:dyDescent="0.15">
      <c r="B376" s="24" t="s">
        <v>164</v>
      </c>
    </row>
    <row r="377" spans="2:2" x14ac:dyDescent="0.15">
      <c r="B377" t="s">
        <v>165</v>
      </c>
    </row>
    <row r="378" spans="2:2" x14ac:dyDescent="0.15">
      <c r="B378" t="s">
        <v>166</v>
      </c>
    </row>
    <row r="379" spans="2:2" x14ac:dyDescent="0.15">
      <c r="B379" t="s">
        <v>167</v>
      </c>
    </row>
    <row r="380" spans="2:2" x14ac:dyDescent="0.15">
      <c r="B380" t="s">
        <v>293</v>
      </c>
    </row>
    <row r="381" spans="2:2" x14ac:dyDescent="0.15">
      <c r="B381" t="s">
        <v>169</v>
      </c>
    </row>
    <row r="382" spans="2:2" x14ac:dyDescent="0.15">
      <c r="B382" t="s">
        <v>170</v>
      </c>
    </row>
    <row r="383" spans="2:2" x14ac:dyDescent="0.15">
      <c r="B383" t="s">
        <v>171</v>
      </c>
    </row>
    <row r="384" spans="2:2" x14ac:dyDescent="0.15">
      <c r="B384" t="s">
        <v>172</v>
      </c>
    </row>
    <row r="385" spans="2:2" x14ac:dyDescent="0.15">
      <c r="B385" t="s">
        <v>173</v>
      </c>
    </row>
    <row r="386" spans="2:2" x14ac:dyDescent="0.15">
      <c r="B386" t="s">
        <v>174</v>
      </c>
    </row>
    <row r="387" spans="2:2" x14ac:dyDescent="0.15">
      <c r="B387" t="s">
        <v>175</v>
      </c>
    </row>
    <row r="388" spans="2:2" x14ac:dyDescent="0.15">
      <c r="B388" t="s">
        <v>176</v>
      </c>
    </row>
    <row r="389" spans="2:2" x14ac:dyDescent="0.15">
      <c r="B389" t="s">
        <v>177</v>
      </c>
    </row>
    <row r="390" spans="2:2" x14ac:dyDescent="0.15">
      <c r="B390" t="s">
        <v>178</v>
      </c>
    </row>
    <row r="391" spans="2:2" x14ac:dyDescent="0.15">
      <c r="B391" t="s">
        <v>179</v>
      </c>
    </row>
    <row r="392" spans="2:2" x14ac:dyDescent="0.15">
      <c r="B392" t="s">
        <v>180</v>
      </c>
    </row>
    <row r="393" spans="2:2" x14ac:dyDescent="0.15">
      <c r="B393" t="s">
        <v>181</v>
      </c>
    </row>
    <row r="394" spans="2:2" x14ac:dyDescent="0.15">
      <c r="B394" t="s">
        <v>182</v>
      </c>
    </row>
    <row r="395" spans="2:2" x14ac:dyDescent="0.15">
      <c r="B395" t="s">
        <v>183</v>
      </c>
    </row>
    <row r="396" spans="2:2" x14ac:dyDescent="0.15">
      <c r="B396" t="s">
        <v>184</v>
      </c>
    </row>
    <row r="397" spans="2:2" x14ac:dyDescent="0.15">
      <c r="B397" t="s">
        <v>185</v>
      </c>
    </row>
    <row r="398" spans="2:2" x14ac:dyDescent="0.15">
      <c r="B398" t="s">
        <v>186</v>
      </c>
    </row>
    <row r="399" spans="2:2" x14ac:dyDescent="0.15">
      <c r="B399" t="s">
        <v>187</v>
      </c>
    </row>
    <row r="400" spans="2:2" x14ac:dyDescent="0.15">
      <c r="B400" t="s">
        <v>188</v>
      </c>
    </row>
    <row r="401" spans="2:2" x14ac:dyDescent="0.15">
      <c r="B401" t="s">
        <v>189</v>
      </c>
    </row>
    <row r="402" spans="2:2" x14ac:dyDescent="0.15">
      <c r="B402" t="s">
        <v>190</v>
      </c>
    </row>
    <row r="403" spans="2:2" x14ac:dyDescent="0.15">
      <c r="B403" t="s">
        <v>191</v>
      </c>
    </row>
    <row r="404" spans="2:2" x14ac:dyDescent="0.15">
      <c r="B404" t="s">
        <v>192</v>
      </c>
    </row>
    <row r="405" spans="2:2" x14ac:dyDescent="0.15">
      <c r="B405" t="s">
        <v>193</v>
      </c>
    </row>
    <row r="406" spans="2:2" x14ac:dyDescent="0.15">
      <c r="B406" t="s">
        <v>194</v>
      </c>
    </row>
    <row r="407" spans="2:2" x14ac:dyDescent="0.15">
      <c r="B407" t="s">
        <v>195</v>
      </c>
    </row>
    <row r="408" spans="2:2" x14ac:dyDescent="0.15">
      <c r="B408" t="s">
        <v>196</v>
      </c>
    </row>
    <row r="409" spans="2:2" x14ac:dyDescent="0.15">
      <c r="B409" t="s">
        <v>197</v>
      </c>
    </row>
    <row r="410" spans="2:2" x14ac:dyDescent="0.15">
      <c r="B410" t="s">
        <v>198</v>
      </c>
    </row>
    <row r="411" spans="2:2" x14ac:dyDescent="0.15">
      <c r="B411" t="s">
        <v>199</v>
      </c>
    </row>
    <row r="412" spans="2:2" x14ac:dyDescent="0.15">
      <c r="B412" t="s">
        <v>200</v>
      </c>
    </row>
    <row r="413" spans="2:2" x14ac:dyDescent="0.15">
      <c r="B413" t="s">
        <v>201</v>
      </c>
    </row>
    <row r="414" spans="2:2" x14ac:dyDescent="0.15">
      <c r="B414" t="s">
        <v>202</v>
      </c>
    </row>
    <row r="415" spans="2:2" x14ac:dyDescent="0.15">
      <c r="B415" t="s">
        <v>203</v>
      </c>
    </row>
    <row r="416" spans="2:2" x14ac:dyDescent="0.15">
      <c r="B416" t="s">
        <v>204</v>
      </c>
    </row>
    <row r="417" spans="2:2" x14ac:dyDescent="0.15">
      <c r="B417" t="s">
        <v>205</v>
      </c>
    </row>
    <row r="418" spans="2:2" x14ac:dyDescent="0.15">
      <c r="B418" t="s">
        <v>206</v>
      </c>
    </row>
    <row r="419" spans="2:2" x14ac:dyDescent="0.15">
      <c r="B419" t="s">
        <v>207</v>
      </c>
    </row>
    <row r="420" spans="2:2" x14ac:dyDescent="0.15">
      <c r="B420" t="s">
        <v>208</v>
      </c>
    </row>
    <row r="421" spans="2:2" x14ac:dyDescent="0.15">
      <c r="B421" t="s">
        <v>209</v>
      </c>
    </row>
    <row r="422" spans="2:2" x14ac:dyDescent="0.15">
      <c r="B422" t="s">
        <v>210</v>
      </c>
    </row>
    <row r="423" spans="2:2" x14ac:dyDescent="0.15">
      <c r="B423" t="s">
        <v>211</v>
      </c>
    </row>
    <row r="424" spans="2:2" x14ac:dyDescent="0.15">
      <c r="B424" t="s">
        <v>212</v>
      </c>
    </row>
    <row r="425" spans="2:2" x14ac:dyDescent="0.15">
      <c r="B425" t="s">
        <v>213</v>
      </c>
    </row>
    <row r="426" spans="2:2" x14ac:dyDescent="0.15">
      <c r="B426" t="s">
        <v>214</v>
      </c>
    </row>
    <row r="427" spans="2:2" x14ac:dyDescent="0.15">
      <c r="B427" t="s">
        <v>215</v>
      </c>
    </row>
    <row r="428" spans="2:2" x14ac:dyDescent="0.15">
      <c r="B428" t="s">
        <v>216</v>
      </c>
    </row>
    <row r="429" spans="2:2" x14ac:dyDescent="0.15">
      <c r="B429" t="s">
        <v>217</v>
      </c>
    </row>
    <row r="430" spans="2:2" x14ac:dyDescent="0.15">
      <c r="B430" t="s">
        <v>218</v>
      </c>
    </row>
    <row r="431" spans="2:2" x14ac:dyDescent="0.15">
      <c r="B431" t="s">
        <v>219</v>
      </c>
    </row>
    <row r="432" spans="2:2" x14ac:dyDescent="0.15">
      <c r="B432" t="s">
        <v>220</v>
      </c>
    </row>
    <row r="433" spans="2:2" x14ac:dyDescent="0.15">
      <c r="B433" t="s">
        <v>221</v>
      </c>
    </row>
    <row r="434" spans="2:2" x14ac:dyDescent="0.15">
      <c r="B434" t="s">
        <v>222</v>
      </c>
    </row>
    <row r="435" spans="2:2" x14ac:dyDescent="0.15">
      <c r="B435" t="s">
        <v>223</v>
      </c>
    </row>
    <row r="436" spans="2:2" x14ac:dyDescent="0.15">
      <c r="B436" s="24" t="s">
        <v>224</v>
      </c>
    </row>
    <row r="437" spans="2:2" x14ac:dyDescent="0.15">
      <c r="B437" t="s">
        <v>225</v>
      </c>
    </row>
    <row r="438" spans="2:2" x14ac:dyDescent="0.15">
      <c r="B438" s="24" t="s">
        <v>294</v>
      </c>
    </row>
    <row r="439" spans="2:2" x14ac:dyDescent="0.15">
      <c r="B439" t="s">
        <v>227</v>
      </c>
    </row>
    <row r="440" spans="2:2" x14ac:dyDescent="0.15">
      <c r="B440" t="s">
        <v>228</v>
      </c>
    </row>
    <row r="441" spans="2:2" x14ac:dyDescent="0.15">
      <c r="B441" t="s">
        <v>229</v>
      </c>
    </row>
    <row r="442" spans="2:2" x14ac:dyDescent="0.15">
      <c r="B442" t="s">
        <v>230</v>
      </c>
    </row>
    <row r="443" spans="2:2" x14ac:dyDescent="0.15">
      <c r="B443" t="s">
        <v>231</v>
      </c>
    </row>
    <row r="444" spans="2:2" x14ac:dyDescent="0.15">
      <c r="B444" t="s">
        <v>232</v>
      </c>
    </row>
    <row r="445" spans="2:2" x14ac:dyDescent="0.15">
      <c r="B445" t="s">
        <v>233</v>
      </c>
    </row>
    <row r="446" spans="2:2" x14ac:dyDescent="0.15">
      <c r="B446" t="s">
        <v>234</v>
      </c>
    </row>
    <row r="447" spans="2:2" x14ac:dyDescent="0.15">
      <c r="B447" t="s">
        <v>235</v>
      </c>
    </row>
    <row r="448" spans="2:2" x14ac:dyDescent="0.15">
      <c r="B448" t="s">
        <v>236</v>
      </c>
    </row>
    <row r="449" spans="2:2" x14ac:dyDescent="0.15">
      <c r="B449" t="s">
        <v>237</v>
      </c>
    </row>
    <row r="450" spans="2:2" x14ac:dyDescent="0.15">
      <c r="B450" t="s">
        <v>238</v>
      </c>
    </row>
    <row r="451" spans="2:2" x14ac:dyDescent="0.15">
      <c r="B451" t="s">
        <v>239</v>
      </c>
    </row>
    <row r="452" spans="2:2" x14ac:dyDescent="0.15">
      <c r="B452" t="s">
        <v>240</v>
      </c>
    </row>
    <row r="453" spans="2:2" x14ac:dyDescent="0.15">
      <c r="B453" t="s">
        <v>241</v>
      </c>
    </row>
    <row r="454" spans="2:2" x14ac:dyDescent="0.15">
      <c r="B454" t="s">
        <v>242</v>
      </c>
    </row>
    <row r="455" spans="2:2" x14ac:dyDescent="0.15">
      <c r="B455" s="24" t="s">
        <v>295</v>
      </c>
    </row>
    <row r="456" spans="2:2" x14ac:dyDescent="0.15">
      <c r="B456" t="s">
        <v>244</v>
      </c>
    </row>
    <row r="457" spans="2:2" x14ac:dyDescent="0.15">
      <c r="B457" t="s">
        <v>245</v>
      </c>
    </row>
    <row r="458" spans="2:2" x14ac:dyDescent="0.15">
      <c r="B458" t="s">
        <v>246</v>
      </c>
    </row>
    <row r="459" spans="2:2" x14ac:dyDescent="0.15">
      <c r="B459" t="s">
        <v>247</v>
      </c>
    </row>
    <row r="460" spans="2:2" x14ac:dyDescent="0.15">
      <c r="B460" t="s">
        <v>248</v>
      </c>
    </row>
    <row r="461" spans="2:2" x14ac:dyDescent="0.15">
      <c r="B461" t="s">
        <v>249</v>
      </c>
    </row>
    <row r="462" spans="2:2" x14ac:dyDescent="0.15">
      <c r="B462" t="s">
        <v>250</v>
      </c>
    </row>
    <row r="463" spans="2:2" x14ac:dyDescent="0.15">
      <c r="B463" t="s">
        <v>251</v>
      </c>
    </row>
    <row r="464" spans="2:2" x14ac:dyDescent="0.15">
      <c r="B464" t="s">
        <v>252</v>
      </c>
    </row>
    <row r="465" spans="2:2" x14ac:dyDescent="0.15">
      <c r="B465" t="s">
        <v>253</v>
      </c>
    </row>
    <row r="466" spans="2:2" x14ac:dyDescent="0.15">
      <c r="B466" t="s">
        <v>254</v>
      </c>
    </row>
    <row r="467" spans="2:2" x14ac:dyDescent="0.15">
      <c r="B467" t="s">
        <v>255</v>
      </c>
    </row>
    <row r="468" spans="2:2" x14ac:dyDescent="0.15">
      <c r="B468" t="s">
        <v>256</v>
      </c>
    </row>
    <row r="469" spans="2:2" x14ac:dyDescent="0.15">
      <c r="B469" t="s">
        <v>257</v>
      </c>
    </row>
    <row r="470" spans="2:2" x14ac:dyDescent="0.15">
      <c r="B470" t="s">
        <v>258</v>
      </c>
    </row>
    <row r="471" spans="2:2" x14ac:dyDescent="0.15">
      <c r="B471" t="s">
        <v>259</v>
      </c>
    </row>
    <row r="472" spans="2:2" x14ac:dyDescent="0.15">
      <c r="B472" t="s">
        <v>260</v>
      </c>
    </row>
    <row r="473" spans="2:2" x14ac:dyDescent="0.15">
      <c r="B473" t="s">
        <v>261</v>
      </c>
    </row>
    <row r="474" spans="2:2" x14ac:dyDescent="0.15">
      <c r="B474" t="s">
        <v>262</v>
      </c>
    </row>
    <row r="475" spans="2:2" x14ac:dyDescent="0.15">
      <c r="B475" t="s">
        <v>263</v>
      </c>
    </row>
    <row r="476" spans="2:2" x14ac:dyDescent="0.15">
      <c r="B476" t="s">
        <v>264</v>
      </c>
    </row>
    <row r="477" spans="2:2" x14ac:dyDescent="0.15">
      <c r="B477" t="s">
        <v>265</v>
      </c>
    </row>
    <row r="478" spans="2:2" x14ac:dyDescent="0.15">
      <c r="B478" t="s">
        <v>266</v>
      </c>
    </row>
    <row r="479" spans="2:2" x14ac:dyDescent="0.15">
      <c r="B479" s="24" t="s">
        <v>267</v>
      </c>
    </row>
    <row r="480" spans="2:2" x14ac:dyDescent="0.15">
      <c r="B480" t="s">
        <v>268</v>
      </c>
    </row>
    <row r="481" spans="2:2" x14ac:dyDescent="0.15">
      <c r="B481" t="s">
        <v>269</v>
      </c>
    </row>
    <row r="482" spans="2:2" x14ac:dyDescent="0.15">
      <c r="B482" t="s">
        <v>270</v>
      </c>
    </row>
    <row r="483" spans="2:2" x14ac:dyDescent="0.15">
      <c r="B483" t="s">
        <v>271</v>
      </c>
    </row>
    <row r="484" spans="2:2" x14ac:dyDescent="0.15">
      <c r="B484" t="s">
        <v>272</v>
      </c>
    </row>
    <row r="485" spans="2:2" x14ac:dyDescent="0.15">
      <c r="B485" t="s">
        <v>273</v>
      </c>
    </row>
    <row r="486" spans="2:2" x14ac:dyDescent="0.15">
      <c r="B486" t="s">
        <v>274</v>
      </c>
    </row>
    <row r="487" spans="2:2" x14ac:dyDescent="0.15">
      <c r="B487" t="s">
        <v>275</v>
      </c>
    </row>
    <row r="488" spans="2:2" x14ac:dyDescent="0.15">
      <c r="B488" t="s">
        <v>276</v>
      </c>
    </row>
    <row r="489" spans="2:2" x14ac:dyDescent="0.15">
      <c r="B489" t="s">
        <v>277</v>
      </c>
    </row>
    <row r="490" spans="2:2" x14ac:dyDescent="0.15">
      <c r="B490" t="s">
        <v>278</v>
      </c>
    </row>
    <row r="491" spans="2:2" x14ac:dyDescent="0.15">
      <c r="B491" t="s">
        <v>279</v>
      </c>
    </row>
    <row r="492" spans="2:2" x14ac:dyDescent="0.15">
      <c r="B492" t="s">
        <v>280</v>
      </c>
    </row>
    <row r="493" spans="2:2" x14ac:dyDescent="0.15">
      <c r="B493" t="s">
        <v>281</v>
      </c>
    </row>
    <row r="494" spans="2:2" x14ac:dyDescent="0.15">
      <c r="B494" t="s">
        <v>282</v>
      </c>
    </row>
    <row r="495" spans="2:2" x14ac:dyDescent="0.15">
      <c r="B495" t="s">
        <v>283</v>
      </c>
    </row>
    <row r="496" spans="2:2" x14ac:dyDescent="0.15">
      <c r="B496" t="s">
        <v>284</v>
      </c>
    </row>
    <row r="497" spans="1:2" x14ac:dyDescent="0.15">
      <c r="B497" t="s">
        <v>285</v>
      </c>
    </row>
    <row r="498" spans="1:2" x14ac:dyDescent="0.15">
      <c r="B498" t="s">
        <v>286</v>
      </c>
    </row>
    <row r="499" spans="1:2" x14ac:dyDescent="0.15">
      <c r="B499" t="s">
        <v>287</v>
      </c>
    </row>
    <row r="500" spans="1:2" x14ac:dyDescent="0.15">
      <c r="B500" t="s">
        <v>288</v>
      </c>
    </row>
    <row r="501" spans="1:2" x14ac:dyDescent="0.15">
      <c r="B501" s="24" t="s">
        <v>289</v>
      </c>
    </row>
    <row r="502" spans="1:2" x14ac:dyDescent="0.15">
      <c r="B502" t="s">
        <v>290</v>
      </c>
    </row>
    <row r="503" spans="1:2" x14ac:dyDescent="0.15">
      <c r="B503" t="s">
        <v>291</v>
      </c>
    </row>
    <row r="505" spans="1:2" x14ac:dyDescent="0.15">
      <c r="A505" t="s">
        <v>296</v>
      </c>
      <c r="B505" t="s">
        <v>297</v>
      </c>
    </row>
    <row r="506" spans="1:2" x14ac:dyDescent="0.15">
      <c r="B506" t="s">
        <v>298</v>
      </c>
    </row>
    <row r="507" spans="1:2" ht="16" x14ac:dyDescent="0.15">
      <c r="B507" s="21" t="s">
        <v>299</v>
      </c>
    </row>
    <row r="508" spans="1:2" ht="16" x14ac:dyDescent="0.15">
      <c r="B508" s="21" t="s">
        <v>300</v>
      </c>
    </row>
    <row r="509" spans="1:2" ht="16" x14ac:dyDescent="0.15">
      <c r="B509" s="21" t="s">
        <v>301</v>
      </c>
    </row>
    <row r="510" spans="1:2" ht="16" x14ac:dyDescent="0.15">
      <c r="B510" s="21" t="s">
        <v>302</v>
      </c>
    </row>
    <row r="511" spans="1:2" ht="16" x14ac:dyDescent="0.15">
      <c r="B511" s="21" t="s">
        <v>303</v>
      </c>
    </row>
    <row r="512" spans="1:2" ht="16" x14ac:dyDescent="0.15">
      <c r="B512" s="21" t="s">
        <v>304</v>
      </c>
    </row>
    <row r="513" spans="2:2" ht="16" x14ac:dyDescent="0.15">
      <c r="B513" s="21" t="s">
        <v>305</v>
      </c>
    </row>
    <row r="514" spans="2:2" ht="16" x14ac:dyDescent="0.15">
      <c r="B514" s="21" t="s">
        <v>306</v>
      </c>
    </row>
    <row r="515" spans="2:2" ht="16" x14ac:dyDescent="0.15">
      <c r="B515" s="21" t="s">
        <v>307</v>
      </c>
    </row>
    <row r="516" spans="2:2" ht="16" x14ac:dyDescent="0.15">
      <c r="B516" s="21" t="s">
        <v>308</v>
      </c>
    </row>
    <row r="517" spans="2:2" ht="16" x14ac:dyDescent="0.15">
      <c r="B517" s="21" t="s">
        <v>309</v>
      </c>
    </row>
    <row r="518" spans="2:2" ht="16" x14ac:dyDescent="0.15">
      <c r="B518" s="21" t="s">
        <v>310</v>
      </c>
    </row>
    <row r="519" spans="2:2" ht="16" x14ac:dyDescent="0.15">
      <c r="B519" s="21" t="s">
        <v>311</v>
      </c>
    </row>
    <row r="520" spans="2:2" ht="16" x14ac:dyDescent="0.15">
      <c r="B520" s="21" t="s">
        <v>312</v>
      </c>
    </row>
    <row r="521" spans="2:2" ht="16" x14ac:dyDescent="0.15">
      <c r="B521" s="21" t="s">
        <v>313</v>
      </c>
    </row>
    <row r="522" spans="2:2" ht="16" x14ac:dyDescent="0.15">
      <c r="B522" s="21" t="s">
        <v>314</v>
      </c>
    </row>
    <row r="523" spans="2:2" ht="16" x14ac:dyDescent="0.15">
      <c r="B523" s="21" t="s">
        <v>315</v>
      </c>
    </row>
    <row r="524" spans="2:2" ht="16" x14ac:dyDescent="0.15">
      <c r="B524" s="21" t="s">
        <v>316</v>
      </c>
    </row>
    <row r="525" spans="2:2" ht="16" x14ac:dyDescent="0.15">
      <c r="B525" s="21" t="s">
        <v>317</v>
      </c>
    </row>
    <row r="526" spans="2:2" ht="16" x14ac:dyDescent="0.15">
      <c r="B526" s="21" t="s">
        <v>318</v>
      </c>
    </row>
    <row r="527" spans="2:2" ht="16" x14ac:dyDescent="0.15">
      <c r="B527" s="21" t="s">
        <v>319</v>
      </c>
    </row>
    <row r="528" spans="2:2" ht="16" x14ac:dyDescent="0.15">
      <c r="B528" s="21" t="s">
        <v>320</v>
      </c>
    </row>
    <row r="529" spans="2:2" ht="16" x14ac:dyDescent="0.15">
      <c r="B529" s="21" t="s">
        <v>321</v>
      </c>
    </row>
    <row r="530" spans="2:2" ht="16" x14ac:dyDescent="0.15">
      <c r="B530" s="21" t="s">
        <v>322</v>
      </c>
    </row>
    <row r="531" spans="2:2" ht="16" x14ac:dyDescent="0.15">
      <c r="B531" s="21" t="s">
        <v>323</v>
      </c>
    </row>
    <row r="532" spans="2:2" ht="16" x14ac:dyDescent="0.15">
      <c r="B532" s="21" t="s">
        <v>324</v>
      </c>
    </row>
    <row r="533" spans="2:2" ht="16" x14ac:dyDescent="0.15">
      <c r="B533" s="21" t="s">
        <v>325</v>
      </c>
    </row>
    <row r="534" spans="2:2" ht="16" x14ac:dyDescent="0.15">
      <c r="B534" s="21" t="s">
        <v>326</v>
      </c>
    </row>
    <row r="535" spans="2:2" ht="16" x14ac:dyDescent="0.15">
      <c r="B535" s="21" t="s">
        <v>327</v>
      </c>
    </row>
    <row r="536" spans="2:2" ht="16" x14ac:dyDescent="0.15">
      <c r="B536" s="21" t="s">
        <v>328</v>
      </c>
    </row>
    <row r="537" spans="2:2" ht="16" x14ac:dyDescent="0.15">
      <c r="B537" s="21" t="s">
        <v>329</v>
      </c>
    </row>
    <row r="538" spans="2:2" ht="16" x14ac:dyDescent="0.15">
      <c r="B538" s="26" t="s">
        <v>330</v>
      </c>
    </row>
    <row r="539" spans="2:2" ht="16" x14ac:dyDescent="0.15">
      <c r="B539" s="26" t="s">
        <v>331</v>
      </c>
    </row>
    <row r="540" spans="2:2" ht="16" x14ac:dyDescent="0.15">
      <c r="B540" s="21" t="s">
        <v>332</v>
      </c>
    </row>
    <row r="541" spans="2:2" ht="16" x14ac:dyDescent="0.15">
      <c r="B541" s="21" t="s">
        <v>333</v>
      </c>
    </row>
    <row r="542" spans="2:2" ht="16" x14ac:dyDescent="0.15">
      <c r="B542" s="21" t="s">
        <v>334</v>
      </c>
    </row>
    <row r="543" spans="2:2" ht="16" x14ac:dyDescent="0.15">
      <c r="B543" s="21" t="s">
        <v>335</v>
      </c>
    </row>
    <row r="544" spans="2:2" ht="16" x14ac:dyDescent="0.15">
      <c r="B544" s="21" t="s">
        <v>336</v>
      </c>
    </row>
    <row r="545" spans="2:2" ht="16" x14ac:dyDescent="0.15">
      <c r="B545" s="21" t="s">
        <v>337</v>
      </c>
    </row>
    <row r="546" spans="2:2" ht="16" x14ac:dyDescent="0.15">
      <c r="B546" s="21" t="s">
        <v>338</v>
      </c>
    </row>
    <row r="547" spans="2:2" ht="16" x14ac:dyDescent="0.15">
      <c r="B547" s="21" t="s">
        <v>339</v>
      </c>
    </row>
    <row r="548" spans="2:2" ht="16" x14ac:dyDescent="0.15">
      <c r="B548" s="21" t="s">
        <v>340</v>
      </c>
    </row>
    <row r="549" spans="2:2" ht="16" x14ac:dyDescent="0.15">
      <c r="B549" s="21" t="s">
        <v>341</v>
      </c>
    </row>
    <row r="550" spans="2:2" ht="16" x14ac:dyDescent="0.15">
      <c r="B550" s="21" t="s">
        <v>342</v>
      </c>
    </row>
    <row r="551" spans="2:2" ht="16" x14ac:dyDescent="0.15">
      <c r="B551" s="21" t="s">
        <v>343</v>
      </c>
    </row>
    <row r="552" spans="2:2" ht="16" x14ac:dyDescent="0.15">
      <c r="B552" s="21" t="s">
        <v>344</v>
      </c>
    </row>
    <row r="553" spans="2:2" ht="16" x14ac:dyDescent="0.15">
      <c r="B553" s="21" t="s">
        <v>345</v>
      </c>
    </row>
    <row r="554" spans="2:2" ht="16" x14ac:dyDescent="0.15">
      <c r="B554" s="21" t="s">
        <v>346</v>
      </c>
    </row>
    <row r="555" spans="2:2" ht="16" x14ac:dyDescent="0.15">
      <c r="B555" s="21" t="s">
        <v>347</v>
      </c>
    </row>
    <row r="556" spans="2:2" ht="16" x14ac:dyDescent="0.15">
      <c r="B556" s="21" t="s">
        <v>348</v>
      </c>
    </row>
    <row r="557" spans="2:2" ht="16" x14ac:dyDescent="0.15">
      <c r="B557" s="21" t="s">
        <v>349</v>
      </c>
    </row>
    <row r="558" spans="2:2" ht="16" x14ac:dyDescent="0.15">
      <c r="B558" s="21" t="s">
        <v>350</v>
      </c>
    </row>
    <row r="559" spans="2:2" ht="16" x14ac:dyDescent="0.15">
      <c r="B559" s="21" t="s">
        <v>351</v>
      </c>
    </row>
    <row r="560" spans="2:2" ht="16" x14ac:dyDescent="0.15">
      <c r="B560" s="21" t="s">
        <v>352</v>
      </c>
    </row>
    <row r="561" spans="2:2" ht="16" x14ac:dyDescent="0.15">
      <c r="B561" s="21" t="s">
        <v>353</v>
      </c>
    </row>
    <row r="562" spans="2:2" ht="16" x14ac:dyDescent="0.15">
      <c r="B562" s="21" t="s">
        <v>354</v>
      </c>
    </row>
    <row r="563" spans="2:2" ht="16" x14ac:dyDescent="0.15">
      <c r="B563" s="21" t="s">
        <v>355</v>
      </c>
    </row>
    <row r="564" spans="2:2" ht="16" x14ac:dyDescent="0.15">
      <c r="B564" s="21" t="s">
        <v>356</v>
      </c>
    </row>
    <row r="565" spans="2:2" ht="16" x14ac:dyDescent="0.15">
      <c r="B565" s="21" t="s">
        <v>357</v>
      </c>
    </row>
    <row r="566" spans="2:2" ht="16" x14ac:dyDescent="0.15">
      <c r="B566" s="21" t="s">
        <v>358</v>
      </c>
    </row>
    <row r="567" spans="2:2" ht="16" x14ac:dyDescent="0.15">
      <c r="B567" s="21" t="s">
        <v>359</v>
      </c>
    </row>
    <row r="568" spans="2:2" ht="16" x14ac:dyDescent="0.15">
      <c r="B568" s="21" t="s">
        <v>360</v>
      </c>
    </row>
    <row r="569" spans="2:2" ht="16" x14ac:dyDescent="0.15">
      <c r="B569" s="21" t="s">
        <v>361</v>
      </c>
    </row>
    <row r="570" spans="2:2" ht="16" x14ac:dyDescent="0.15">
      <c r="B570" s="21" t="s">
        <v>362</v>
      </c>
    </row>
    <row r="571" spans="2:2" ht="16" x14ac:dyDescent="0.15">
      <c r="B571" s="21" t="s">
        <v>363</v>
      </c>
    </row>
    <row r="572" spans="2:2" ht="16" x14ac:dyDescent="0.15">
      <c r="B572" s="21" t="s">
        <v>364</v>
      </c>
    </row>
    <row r="573" spans="2:2" ht="16" x14ac:dyDescent="0.15">
      <c r="B573" s="21" t="s">
        <v>365</v>
      </c>
    </row>
    <row r="574" spans="2:2" ht="16" x14ac:dyDescent="0.15">
      <c r="B574" s="21" t="s">
        <v>366</v>
      </c>
    </row>
    <row r="575" spans="2:2" ht="16" x14ac:dyDescent="0.15">
      <c r="B575" s="21" t="s">
        <v>367</v>
      </c>
    </row>
    <row r="576" spans="2:2" ht="16" x14ac:dyDescent="0.15">
      <c r="B576" s="21" t="s">
        <v>368</v>
      </c>
    </row>
    <row r="577" spans="2:2" ht="16" x14ac:dyDescent="0.15">
      <c r="B577" s="21" t="s">
        <v>369</v>
      </c>
    </row>
    <row r="578" spans="2:2" ht="16" x14ac:dyDescent="0.15">
      <c r="B578" s="21" t="s">
        <v>370</v>
      </c>
    </row>
    <row r="579" spans="2:2" ht="16" x14ac:dyDescent="0.15">
      <c r="B579" s="21" t="s">
        <v>371</v>
      </c>
    </row>
    <row r="580" spans="2:2" ht="16" x14ac:dyDescent="0.15">
      <c r="B580" s="21" t="s">
        <v>372</v>
      </c>
    </row>
    <row r="581" spans="2:2" ht="16" x14ac:dyDescent="0.15">
      <c r="B581" s="21" t="s">
        <v>373</v>
      </c>
    </row>
    <row r="582" spans="2:2" ht="16" x14ac:dyDescent="0.15">
      <c r="B582" s="21" t="s">
        <v>374</v>
      </c>
    </row>
    <row r="583" spans="2:2" ht="16" x14ac:dyDescent="0.15">
      <c r="B583" s="21" t="s">
        <v>375</v>
      </c>
    </row>
    <row r="584" spans="2:2" ht="16" x14ac:dyDescent="0.15">
      <c r="B584" s="21" t="s">
        <v>376</v>
      </c>
    </row>
    <row r="585" spans="2:2" ht="16" x14ac:dyDescent="0.15">
      <c r="B585" s="21" t="s">
        <v>377</v>
      </c>
    </row>
    <row r="586" spans="2:2" ht="16" x14ac:dyDescent="0.15">
      <c r="B586" s="21" t="s">
        <v>378</v>
      </c>
    </row>
    <row r="587" spans="2:2" ht="16" x14ac:dyDescent="0.15">
      <c r="B587" s="21" t="s">
        <v>379</v>
      </c>
    </row>
    <row r="588" spans="2:2" ht="16" x14ac:dyDescent="0.15">
      <c r="B588" s="26" t="s">
        <v>380</v>
      </c>
    </row>
    <row r="589" spans="2:2" ht="16" x14ac:dyDescent="0.15">
      <c r="B589" s="21" t="s">
        <v>381</v>
      </c>
    </row>
    <row r="590" spans="2:2" ht="16" x14ac:dyDescent="0.15">
      <c r="B590" s="21" t="s">
        <v>382</v>
      </c>
    </row>
    <row r="591" spans="2:2" ht="16" x14ac:dyDescent="0.15">
      <c r="B591" s="21" t="s">
        <v>383</v>
      </c>
    </row>
    <row r="592" spans="2:2" ht="16" x14ac:dyDescent="0.15">
      <c r="B592" s="21" t="s">
        <v>384</v>
      </c>
    </row>
    <row r="593" spans="2:2" ht="16" x14ac:dyDescent="0.15">
      <c r="B593" s="21" t="s">
        <v>385</v>
      </c>
    </row>
    <row r="594" spans="2:2" ht="16" x14ac:dyDescent="0.15">
      <c r="B594" s="21" t="s">
        <v>386</v>
      </c>
    </row>
    <row r="595" spans="2:2" ht="16" x14ac:dyDescent="0.15">
      <c r="B595" s="21" t="s">
        <v>387</v>
      </c>
    </row>
    <row r="596" spans="2:2" ht="16" x14ac:dyDescent="0.15">
      <c r="B596" s="21" t="s">
        <v>388</v>
      </c>
    </row>
    <row r="597" spans="2:2" ht="16" x14ac:dyDescent="0.15">
      <c r="B597" s="21" t="s">
        <v>389</v>
      </c>
    </row>
    <row r="598" spans="2:2" ht="16" x14ac:dyDescent="0.15">
      <c r="B598" s="21" t="s">
        <v>390</v>
      </c>
    </row>
    <row r="599" spans="2:2" ht="16" x14ac:dyDescent="0.15">
      <c r="B599" s="21" t="s">
        <v>391</v>
      </c>
    </row>
    <row r="600" spans="2:2" ht="16" x14ac:dyDescent="0.15">
      <c r="B600" s="21" t="s">
        <v>392</v>
      </c>
    </row>
    <row r="601" spans="2:2" ht="16" x14ac:dyDescent="0.15">
      <c r="B601" s="21" t="s">
        <v>393</v>
      </c>
    </row>
    <row r="602" spans="2:2" ht="16" x14ac:dyDescent="0.15">
      <c r="B602" s="21" t="s">
        <v>394</v>
      </c>
    </row>
    <row r="603" spans="2:2" ht="16" x14ac:dyDescent="0.15">
      <c r="B603" s="21" t="s">
        <v>395</v>
      </c>
    </row>
    <row r="604" spans="2:2" ht="16" x14ac:dyDescent="0.15">
      <c r="B604" s="21" t="s">
        <v>396</v>
      </c>
    </row>
    <row r="605" spans="2:2" ht="16" x14ac:dyDescent="0.15">
      <c r="B605" s="21" t="s">
        <v>397</v>
      </c>
    </row>
    <row r="606" spans="2:2" ht="16" x14ac:dyDescent="0.15">
      <c r="B606" s="21" t="s">
        <v>398</v>
      </c>
    </row>
    <row r="607" spans="2:2" ht="16" x14ac:dyDescent="0.15">
      <c r="B607" s="21" t="s">
        <v>399</v>
      </c>
    </row>
    <row r="608" spans="2:2" ht="16" x14ac:dyDescent="0.15">
      <c r="B608" s="21" t="s">
        <v>400</v>
      </c>
    </row>
    <row r="609" spans="2:2" ht="16" x14ac:dyDescent="0.15">
      <c r="B609" s="21" t="s">
        <v>401</v>
      </c>
    </row>
    <row r="610" spans="2:2" ht="16" x14ac:dyDescent="0.15">
      <c r="B610" s="21" t="s">
        <v>402</v>
      </c>
    </row>
    <row r="611" spans="2:2" ht="16" x14ac:dyDescent="0.15">
      <c r="B611" s="21" t="s">
        <v>403</v>
      </c>
    </row>
    <row r="612" spans="2:2" ht="16" x14ac:dyDescent="0.15">
      <c r="B612" s="21" t="s">
        <v>404</v>
      </c>
    </row>
    <row r="613" spans="2:2" ht="16" x14ac:dyDescent="0.15">
      <c r="B613" s="21" t="s">
        <v>405</v>
      </c>
    </row>
    <row r="614" spans="2:2" ht="16" x14ac:dyDescent="0.15">
      <c r="B614" s="21" t="s">
        <v>406</v>
      </c>
    </row>
    <row r="615" spans="2:2" ht="16" x14ac:dyDescent="0.15">
      <c r="B615" s="21" t="s">
        <v>407</v>
      </c>
    </row>
    <row r="616" spans="2:2" ht="16" x14ac:dyDescent="0.15">
      <c r="B616" s="21" t="s">
        <v>408</v>
      </c>
    </row>
    <row r="617" spans="2:2" ht="16" x14ac:dyDescent="0.15">
      <c r="B617" s="21" t="s">
        <v>409</v>
      </c>
    </row>
    <row r="618" spans="2:2" ht="16" x14ac:dyDescent="0.15">
      <c r="B618" s="21" t="s">
        <v>410</v>
      </c>
    </row>
    <row r="619" spans="2:2" ht="16" x14ac:dyDescent="0.15">
      <c r="B619" s="21" t="s">
        <v>411</v>
      </c>
    </row>
    <row r="620" spans="2:2" ht="16" x14ac:dyDescent="0.15">
      <c r="B620" s="21" t="s">
        <v>412</v>
      </c>
    </row>
    <row r="621" spans="2:2" ht="16" x14ac:dyDescent="0.15">
      <c r="B621" s="21" t="s">
        <v>413</v>
      </c>
    </row>
    <row r="622" spans="2:2" ht="16" x14ac:dyDescent="0.15">
      <c r="B622" s="21" t="s">
        <v>414</v>
      </c>
    </row>
    <row r="623" spans="2:2" ht="16" x14ac:dyDescent="0.15">
      <c r="B623" s="21" t="s">
        <v>415</v>
      </c>
    </row>
    <row r="624" spans="2:2" ht="16" x14ac:dyDescent="0.15">
      <c r="B624" s="21" t="s">
        <v>416</v>
      </c>
    </row>
    <row r="625" spans="2:2" ht="16" x14ac:dyDescent="0.15">
      <c r="B625" s="21" t="s">
        <v>417</v>
      </c>
    </row>
    <row r="626" spans="2:2" ht="16" x14ac:dyDescent="0.15">
      <c r="B626" s="21" t="s">
        <v>418</v>
      </c>
    </row>
    <row r="627" spans="2:2" ht="16" x14ac:dyDescent="0.15">
      <c r="B627" s="21" t="s">
        <v>419</v>
      </c>
    </row>
    <row r="628" spans="2:2" ht="16" x14ac:dyDescent="0.15">
      <c r="B628" s="21" t="s">
        <v>420</v>
      </c>
    </row>
    <row r="629" spans="2:2" ht="16" x14ac:dyDescent="0.15">
      <c r="B629" s="21" t="s">
        <v>421</v>
      </c>
    </row>
    <row r="630" spans="2:2" ht="16" x14ac:dyDescent="0.15">
      <c r="B630" s="21" t="s">
        <v>422</v>
      </c>
    </row>
    <row r="631" spans="2:2" ht="16" x14ac:dyDescent="0.15">
      <c r="B631" s="21" t="s">
        <v>423</v>
      </c>
    </row>
    <row r="632" spans="2:2" ht="16" x14ac:dyDescent="0.15">
      <c r="B632" s="21" t="s">
        <v>424</v>
      </c>
    </row>
    <row r="633" spans="2:2" ht="16" x14ac:dyDescent="0.15">
      <c r="B633" s="21" t="s">
        <v>425</v>
      </c>
    </row>
    <row r="634" spans="2:2" ht="16" x14ac:dyDescent="0.15">
      <c r="B634" s="21" t="s">
        <v>426</v>
      </c>
    </row>
    <row r="635" spans="2:2" ht="16" x14ac:dyDescent="0.15">
      <c r="B635" s="21" t="s">
        <v>427</v>
      </c>
    </row>
    <row r="636" spans="2:2" ht="16" x14ac:dyDescent="0.15">
      <c r="B636" s="21" t="s">
        <v>428</v>
      </c>
    </row>
    <row r="637" spans="2:2" ht="16" x14ac:dyDescent="0.15">
      <c r="B637" s="21" t="s">
        <v>429</v>
      </c>
    </row>
    <row r="638" spans="2:2" ht="16" x14ac:dyDescent="0.15">
      <c r="B638" s="21" t="s">
        <v>430</v>
      </c>
    </row>
    <row r="639" spans="2:2" ht="16" x14ac:dyDescent="0.15">
      <c r="B639" s="21" t="s">
        <v>431</v>
      </c>
    </row>
    <row r="640" spans="2:2" ht="16" x14ac:dyDescent="0.15">
      <c r="B640" s="21" t="s">
        <v>432</v>
      </c>
    </row>
    <row r="641" spans="1:2" ht="16" x14ac:dyDescent="0.15">
      <c r="B641" s="21" t="s">
        <v>433</v>
      </c>
    </row>
    <row r="642" spans="1:2" ht="16" x14ac:dyDescent="0.15">
      <c r="B642" s="21" t="s">
        <v>434</v>
      </c>
    </row>
    <row r="643" spans="1:2" ht="16" x14ac:dyDescent="0.15">
      <c r="B643" s="21" t="s">
        <v>435</v>
      </c>
    </row>
    <row r="644" spans="1:2" ht="16" x14ac:dyDescent="0.15">
      <c r="B644" s="21" t="s">
        <v>436</v>
      </c>
    </row>
    <row r="645" spans="1:2" ht="16" x14ac:dyDescent="0.15">
      <c r="B645" s="21" t="s">
        <v>437</v>
      </c>
    </row>
    <row r="647" spans="1:2" x14ac:dyDescent="0.15">
      <c r="A647" s="24" t="s">
        <v>438</v>
      </c>
      <c r="B647" t="s">
        <v>69</v>
      </c>
    </row>
    <row r="648" spans="1:2" x14ac:dyDescent="0.15">
      <c r="B648" t="s">
        <v>70</v>
      </c>
    </row>
    <row r="649" spans="1:2" x14ac:dyDescent="0.15">
      <c r="B649" t="s">
        <v>72</v>
      </c>
    </row>
    <row r="650" spans="1:2" x14ac:dyDescent="0.15">
      <c r="B650" t="s">
        <v>73</v>
      </c>
    </row>
    <row r="651" spans="1:2" x14ac:dyDescent="0.15">
      <c r="B651" t="s">
        <v>74</v>
      </c>
    </row>
    <row r="652" spans="1:2" x14ac:dyDescent="0.15">
      <c r="B652" t="s">
        <v>75</v>
      </c>
    </row>
    <row r="653" spans="1:2" x14ac:dyDescent="0.15">
      <c r="B653" t="s">
        <v>76</v>
      </c>
    </row>
    <row r="654" spans="1:2" x14ac:dyDescent="0.15">
      <c r="B654" t="s">
        <v>77</v>
      </c>
    </row>
    <row r="655" spans="1:2" x14ac:dyDescent="0.15">
      <c r="B655" t="s">
        <v>78</v>
      </c>
    </row>
    <row r="656" spans="1:2" x14ac:dyDescent="0.15">
      <c r="B656" t="s">
        <v>79</v>
      </c>
    </row>
    <row r="657" spans="2:2" x14ac:dyDescent="0.15">
      <c r="B657" t="s">
        <v>80</v>
      </c>
    </row>
    <row r="658" spans="2:2" x14ac:dyDescent="0.15">
      <c r="B658" t="s">
        <v>81</v>
      </c>
    </row>
    <row r="659" spans="2:2" x14ac:dyDescent="0.15">
      <c r="B659" t="s">
        <v>82</v>
      </c>
    </row>
    <row r="660" spans="2:2" x14ac:dyDescent="0.15">
      <c r="B660" t="s">
        <v>83</v>
      </c>
    </row>
    <row r="661" spans="2:2" x14ac:dyDescent="0.15">
      <c r="B661" t="s">
        <v>84</v>
      </c>
    </row>
    <row r="662" spans="2:2" x14ac:dyDescent="0.15">
      <c r="B662" t="s">
        <v>85</v>
      </c>
    </row>
    <row r="663" spans="2:2" x14ac:dyDescent="0.15">
      <c r="B663" t="s">
        <v>86</v>
      </c>
    </row>
    <row r="664" spans="2:2" x14ac:dyDescent="0.15">
      <c r="B664" t="s">
        <v>87</v>
      </c>
    </row>
    <row r="665" spans="2:2" x14ac:dyDescent="0.15">
      <c r="B665" t="s">
        <v>88</v>
      </c>
    </row>
    <row r="666" spans="2:2" x14ac:dyDescent="0.15">
      <c r="B666" t="s">
        <v>89</v>
      </c>
    </row>
    <row r="667" spans="2:2" x14ac:dyDescent="0.15">
      <c r="B667" t="s">
        <v>90</v>
      </c>
    </row>
    <row r="668" spans="2:2" x14ac:dyDescent="0.15">
      <c r="B668" t="s">
        <v>91</v>
      </c>
    </row>
    <row r="669" spans="2:2" x14ac:dyDescent="0.15">
      <c r="B669" t="s">
        <v>92</v>
      </c>
    </row>
    <row r="670" spans="2:2" x14ac:dyDescent="0.15">
      <c r="B670" t="s">
        <v>93</v>
      </c>
    </row>
    <row r="671" spans="2:2" x14ac:dyDescent="0.15">
      <c r="B671" t="s">
        <v>94</v>
      </c>
    </row>
    <row r="672" spans="2:2" x14ac:dyDescent="0.15">
      <c r="B672" t="s">
        <v>95</v>
      </c>
    </row>
    <row r="673" spans="2:2" x14ac:dyDescent="0.15">
      <c r="B673" t="s">
        <v>96</v>
      </c>
    </row>
    <row r="674" spans="2:2" x14ac:dyDescent="0.15">
      <c r="B674" t="s">
        <v>97</v>
      </c>
    </row>
    <row r="675" spans="2:2" x14ac:dyDescent="0.15">
      <c r="B675" t="s">
        <v>98</v>
      </c>
    </row>
    <row r="676" spans="2:2" x14ac:dyDescent="0.15">
      <c r="B676" t="s">
        <v>99</v>
      </c>
    </row>
    <row r="677" spans="2:2" x14ac:dyDescent="0.15">
      <c r="B677" t="s">
        <v>100</v>
      </c>
    </row>
    <row r="678" spans="2:2" x14ac:dyDescent="0.15">
      <c r="B678" t="s">
        <v>101</v>
      </c>
    </row>
    <row r="679" spans="2:2" x14ac:dyDescent="0.15">
      <c r="B679" t="s">
        <v>102</v>
      </c>
    </row>
    <row r="680" spans="2:2" x14ac:dyDescent="0.15">
      <c r="B680" t="s">
        <v>103</v>
      </c>
    </row>
    <row r="681" spans="2:2" x14ac:dyDescent="0.15">
      <c r="B681" t="s">
        <v>104</v>
      </c>
    </row>
    <row r="682" spans="2:2" x14ac:dyDescent="0.15">
      <c r="B682" t="s">
        <v>105</v>
      </c>
    </row>
    <row r="683" spans="2:2" x14ac:dyDescent="0.15">
      <c r="B683" t="s">
        <v>106</v>
      </c>
    </row>
    <row r="684" spans="2:2" x14ac:dyDescent="0.15">
      <c r="B684" t="s">
        <v>107</v>
      </c>
    </row>
    <row r="685" spans="2:2" x14ac:dyDescent="0.15">
      <c r="B685" t="s">
        <v>108</v>
      </c>
    </row>
    <row r="686" spans="2:2" x14ac:dyDescent="0.15">
      <c r="B686" t="s">
        <v>109</v>
      </c>
    </row>
    <row r="687" spans="2:2" x14ac:dyDescent="0.15">
      <c r="B687" t="s">
        <v>110</v>
      </c>
    </row>
    <row r="688" spans="2:2" x14ac:dyDescent="0.15">
      <c r="B688" t="s">
        <v>111</v>
      </c>
    </row>
    <row r="689" spans="2:2" x14ac:dyDescent="0.15">
      <c r="B689" t="s">
        <v>112</v>
      </c>
    </row>
    <row r="690" spans="2:2" x14ac:dyDescent="0.15">
      <c r="B690" t="s">
        <v>113</v>
      </c>
    </row>
    <row r="691" spans="2:2" x14ac:dyDescent="0.15">
      <c r="B691" t="s">
        <v>114</v>
      </c>
    </row>
    <row r="692" spans="2:2" x14ac:dyDescent="0.15">
      <c r="B692" t="s">
        <v>115</v>
      </c>
    </row>
    <row r="693" spans="2:2" x14ac:dyDescent="0.15">
      <c r="B693" t="s">
        <v>116</v>
      </c>
    </row>
    <row r="694" spans="2:2" x14ac:dyDescent="0.15">
      <c r="B694" t="s">
        <v>117</v>
      </c>
    </row>
    <row r="695" spans="2:2" x14ac:dyDescent="0.15">
      <c r="B695" t="s">
        <v>118</v>
      </c>
    </row>
    <row r="696" spans="2:2" x14ac:dyDescent="0.15">
      <c r="B696" t="s">
        <v>119</v>
      </c>
    </row>
    <row r="697" spans="2:2" x14ac:dyDescent="0.15">
      <c r="B697" t="s">
        <v>120</v>
      </c>
    </row>
    <row r="698" spans="2:2" x14ac:dyDescent="0.15">
      <c r="B698" t="s">
        <v>121</v>
      </c>
    </row>
    <row r="699" spans="2:2" x14ac:dyDescent="0.15">
      <c r="B699" t="s">
        <v>122</v>
      </c>
    </row>
    <row r="700" spans="2:2" x14ac:dyDescent="0.15">
      <c r="B700" t="s">
        <v>123</v>
      </c>
    </row>
    <row r="701" spans="2:2" x14ac:dyDescent="0.15">
      <c r="B701" t="s">
        <v>124</v>
      </c>
    </row>
    <row r="702" spans="2:2" x14ac:dyDescent="0.15">
      <c r="B702" t="s">
        <v>125</v>
      </c>
    </row>
    <row r="703" spans="2:2" x14ac:dyDescent="0.15">
      <c r="B703" t="s">
        <v>126</v>
      </c>
    </row>
    <row r="704" spans="2:2" x14ac:dyDescent="0.15">
      <c r="B704" t="s">
        <v>127</v>
      </c>
    </row>
    <row r="705" spans="2:2" x14ac:dyDescent="0.15">
      <c r="B705" t="s">
        <v>128</v>
      </c>
    </row>
    <row r="706" spans="2:2" x14ac:dyDescent="0.15">
      <c r="B706" t="s">
        <v>129</v>
      </c>
    </row>
    <row r="707" spans="2:2" x14ac:dyDescent="0.15">
      <c r="B707" t="s">
        <v>130</v>
      </c>
    </row>
    <row r="708" spans="2:2" x14ac:dyDescent="0.15">
      <c r="B708" t="s">
        <v>131</v>
      </c>
    </row>
    <row r="709" spans="2:2" x14ac:dyDescent="0.15">
      <c r="B709" t="s">
        <v>132</v>
      </c>
    </row>
    <row r="710" spans="2:2" x14ac:dyDescent="0.15">
      <c r="B710" t="s">
        <v>133</v>
      </c>
    </row>
    <row r="711" spans="2:2" x14ac:dyDescent="0.15">
      <c r="B711" t="s">
        <v>134</v>
      </c>
    </row>
    <row r="712" spans="2:2" x14ac:dyDescent="0.15">
      <c r="B712" t="s">
        <v>135</v>
      </c>
    </row>
    <row r="713" spans="2:2" x14ac:dyDescent="0.15">
      <c r="B713" t="s">
        <v>136</v>
      </c>
    </row>
    <row r="714" spans="2:2" x14ac:dyDescent="0.15">
      <c r="B714" t="s">
        <v>137</v>
      </c>
    </row>
    <row r="715" spans="2:2" x14ac:dyDescent="0.15">
      <c r="B715" t="s">
        <v>138</v>
      </c>
    </row>
    <row r="716" spans="2:2" x14ac:dyDescent="0.15">
      <c r="B716" t="s">
        <v>139</v>
      </c>
    </row>
    <row r="717" spans="2:2" x14ac:dyDescent="0.15">
      <c r="B717" t="s">
        <v>140</v>
      </c>
    </row>
    <row r="718" spans="2:2" x14ac:dyDescent="0.15">
      <c r="B718" t="s">
        <v>141</v>
      </c>
    </row>
    <row r="719" spans="2:2" x14ac:dyDescent="0.15">
      <c r="B719" t="s">
        <v>142</v>
      </c>
    </row>
    <row r="720" spans="2:2" x14ac:dyDescent="0.15">
      <c r="B720" t="s">
        <v>143</v>
      </c>
    </row>
    <row r="721" spans="2:2" x14ac:dyDescent="0.15">
      <c r="B721" t="s">
        <v>144</v>
      </c>
    </row>
    <row r="722" spans="2:2" x14ac:dyDescent="0.15">
      <c r="B722" t="s">
        <v>145</v>
      </c>
    </row>
    <row r="723" spans="2:2" x14ac:dyDescent="0.15">
      <c r="B723" t="s">
        <v>146</v>
      </c>
    </row>
    <row r="724" spans="2:2" x14ac:dyDescent="0.15">
      <c r="B724" t="s">
        <v>147</v>
      </c>
    </row>
    <row r="725" spans="2:2" x14ac:dyDescent="0.15">
      <c r="B725" t="s">
        <v>148</v>
      </c>
    </row>
    <row r="726" spans="2:2" x14ac:dyDescent="0.15">
      <c r="B726" t="s">
        <v>149</v>
      </c>
    </row>
    <row r="727" spans="2:2" x14ac:dyDescent="0.15">
      <c r="B727" t="s">
        <v>150</v>
      </c>
    </row>
    <row r="728" spans="2:2" x14ac:dyDescent="0.15">
      <c r="B728" t="s">
        <v>151</v>
      </c>
    </row>
    <row r="729" spans="2:2" x14ac:dyDescent="0.15">
      <c r="B729" t="s">
        <v>152</v>
      </c>
    </row>
    <row r="730" spans="2:2" x14ac:dyDescent="0.15">
      <c r="B730" t="s">
        <v>153</v>
      </c>
    </row>
    <row r="731" spans="2:2" x14ac:dyDescent="0.15">
      <c r="B731" t="s">
        <v>154</v>
      </c>
    </row>
    <row r="732" spans="2:2" x14ac:dyDescent="0.15">
      <c r="B732" t="s">
        <v>155</v>
      </c>
    </row>
    <row r="733" spans="2:2" x14ac:dyDescent="0.15">
      <c r="B733" t="s">
        <v>156</v>
      </c>
    </row>
    <row r="734" spans="2:2" x14ac:dyDescent="0.15">
      <c r="B734" t="s">
        <v>157</v>
      </c>
    </row>
    <row r="735" spans="2:2" x14ac:dyDescent="0.15">
      <c r="B735" s="24" t="s">
        <v>158</v>
      </c>
    </row>
    <row r="736" spans="2:2" x14ac:dyDescent="0.15">
      <c r="B736" t="s">
        <v>159</v>
      </c>
    </row>
    <row r="737" spans="2:2" x14ac:dyDescent="0.15">
      <c r="B737" t="s">
        <v>160</v>
      </c>
    </row>
    <row r="738" spans="2:2" x14ac:dyDescent="0.15">
      <c r="B738" t="s">
        <v>161</v>
      </c>
    </row>
    <row r="739" spans="2:2" x14ac:dyDescent="0.15">
      <c r="B739" t="s">
        <v>162</v>
      </c>
    </row>
    <row r="740" spans="2:2" x14ac:dyDescent="0.15">
      <c r="B740" t="s">
        <v>163</v>
      </c>
    </row>
    <row r="741" spans="2:2" x14ac:dyDescent="0.15">
      <c r="B741" s="24" t="s">
        <v>164</v>
      </c>
    </row>
    <row r="742" spans="2:2" x14ac:dyDescent="0.15">
      <c r="B742" t="s">
        <v>165</v>
      </c>
    </row>
    <row r="743" spans="2:2" x14ac:dyDescent="0.15">
      <c r="B743" t="s">
        <v>166</v>
      </c>
    </row>
    <row r="744" spans="2:2" x14ac:dyDescent="0.15">
      <c r="B744" t="s">
        <v>167</v>
      </c>
    </row>
    <row r="745" spans="2:2" x14ac:dyDescent="0.15">
      <c r="B745" t="s">
        <v>293</v>
      </c>
    </row>
    <row r="746" spans="2:2" x14ac:dyDescent="0.15">
      <c r="B746" t="s">
        <v>169</v>
      </c>
    </row>
    <row r="747" spans="2:2" x14ac:dyDescent="0.15">
      <c r="B747" t="s">
        <v>170</v>
      </c>
    </row>
    <row r="748" spans="2:2" x14ac:dyDescent="0.15">
      <c r="B748" t="s">
        <v>171</v>
      </c>
    </row>
    <row r="749" spans="2:2" x14ac:dyDescent="0.15">
      <c r="B749" t="s">
        <v>172</v>
      </c>
    </row>
    <row r="750" spans="2:2" x14ac:dyDescent="0.15">
      <c r="B750" t="s">
        <v>173</v>
      </c>
    </row>
    <row r="751" spans="2:2" x14ac:dyDescent="0.15">
      <c r="B751" t="s">
        <v>174</v>
      </c>
    </row>
    <row r="752" spans="2:2" x14ac:dyDescent="0.15">
      <c r="B752" t="s">
        <v>175</v>
      </c>
    </row>
    <row r="753" spans="2:2" x14ac:dyDescent="0.15">
      <c r="B753" t="s">
        <v>176</v>
      </c>
    </row>
    <row r="754" spans="2:2" x14ac:dyDescent="0.15">
      <c r="B754" t="s">
        <v>177</v>
      </c>
    </row>
    <row r="755" spans="2:2" x14ac:dyDescent="0.15">
      <c r="B755" t="s">
        <v>178</v>
      </c>
    </row>
    <row r="756" spans="2:2" x14ac:dyDescent="0.15">
      <c r="B756" t="s">
        <v>179</v>
      </c>
    </row>
    <row r="757" spans="2:2" x14ac:dyDescent="0.15">
      <c r="B757" t="s">
        <v>180</v>
      </c>
    </row>
    <row r="758" spans="2:2" x14ac:dyDescent="0.15">
      <c r="B758" t="s">
        <v>181</v>
      </c>
    </row>
    <row r="759" spans="2:2" x14ac:dyDescent="0.15">
      <c r="B759" t="s">
        <v>182</v>
      </c>
    </row>
    <row r="760" spans="2:2" x14ac:dyDescent="0.15">
      <c r="B760" t="s">
        <v>183</v>
      </c>
    </row>
    <row r="761" spans="2:2" x14ac:dyDescent="0.15">
      <c r="B761" t="s">
        <v>184</v>
      </c>
    </row>
    <row r="762" spans="2:2" x14ac:dyDescent="0.15">
      <c r="B762" t="s">
        <v>185</v>
      </c>
    </row>
    <row r="763" spans="2:2" x14ac:dyDescent="0.15">
      <c r="B763" t="s">
        <v>186</v>
      </c>
    </row>
    <row r="764" spans="2:2" x14ac:dyDescent="0.15">
      <c r="B764" t="s">
        <v>187</v>
      </c>
    </row>
    <row r="765" spans="2:2" x14ac:dyDescent="0.15">
      <c r="B765" t="s">
        <v>188</v>
      </c>
    </row>
    <row r="766" spans="2:2" x14ac:dyDescent="0.15">
      <c r="B766" t="s">
        <v>189</v>
      </c>
    </row>
    <row r="767" spans="2:2" x14ac:dyDescent="0.15">
      <c r="B767" t="s">
        <v>190</v>
      </c>
    </row>
    <row r="768" spans="2:2" x14ac:dyDescent="0.15">
      <c r="B768" t="s">
        <v>191</v>
      </c>
    </row>
    <row r="769" spans="2:2" x14ac:dyDescent="0.15">
      <c r="B769" t="s">
        <v>192</v>
      </c>
    </row>
    <row r="770" spans="2:2" x14ac:dyDescent="0.15">
      <c r="B770" t="s">
        <v>193</v>
      </c>
    </row>
    <row r="771" spans="2:2" x14ac:dyDescent="0.15">
      <c r="B771" t="s">
        <v>194</v>
      </c>
    </row>
    <row r="772" spans="2:2" x14ac:dyDescent="0.15">
      <c r="B772" t="s">
        <v>195</v>
      </c>
    </row>
    <row r="773" spans="2:2" x14ac:dyDescent="0.15">
      <c r="B773" t="s">
        <v>196</v>
      </c>
    </row>
    <row r="774" spans="2:2" x14ac:dyDescent="0.15">
      <c r="B774" t="s">
        <v>197</v>
      </c>
    </row>
    <row r="775" spans="2:2" x14ac:dyDescent="0.15">
      <c r="B775" t="s">
        <v>198</v>
      </c>
    </row>
    <row r="776" spans="2:2" x14ac:dyDescent="0.15">
      <c r="B776" t="s">
        <v>199</v>
      </c>
    </row>
    <row r="777" spans="2:2" x14ac:dyDescent="0.15">
      <c r="B777" t="s">
        <v>200</v>
      </c>
    </row>
    <row r="778" spans="2:2" x14ac:dyDescent="0.15">
      <c r="B778" t="s">
        <v>201</v>
      </c>
    </row>
    <row r="779" spans="2:2" x14ac:dyDescent="0.15">
      <c r="B779" t="s">
        <v>202</v>
      </c>
    </row>
    <row r="780" spans="2:2" x14ac:dyDescent="0.15">
      <c r="B780" t="s">
        <v>203</v>
      </c>
    </row>
    <row r="781" spans="2:2" x14ac:dyDescent="0.15">
      <c r="B781" t="s">
        <v>204</v>
      </c>
    </row>
    <row r="782" spans="2:2" x14ac:dyDescent="0.15">
      <c r="B782" t="s">
        <v>205</v>
      </c>
    </row>
    <row r="783" spans="2:2" x14ac:dyDescent="0.15">
      <c r="B783" t="s">
        <v>206</v>
      </c>
    </row>
    <row r="784" spans="2:2" x14ac:dyDescent="0.15">
      <c r="B784" t="s">
        <v>207</v>
      </c>
    </row>
    <row r="785" spans="2:2" x14ac:dyDescent="0.15">
      <c r="B785" t="s">
        <v>208</v>
      </c>
    </row>
    <row r="786" spans="2:2" x14ac:dyDescent="0.15">
      <c r="B786" t="s">
        <v>209</v>
      </c>
    </row>
    <row r="787" spans="2:2" x14ac:dyDescent="0.15">
      <c r="B787" t="s">
        <v>210</v>
      </c>
    </row>
    <row r="788" spans="2:2" x14ac:dyDescent="0.15">
      <c r="B788" t="s">
        <v>211</v>
      </c>
    </row>
    <row r="789" spans="2:2" x14ac:dyDescent="0.15">
      <c r="B789" t="s">
        <v>212</v>
      </c>
    </row>
    <row r="790" spans="2:2" x14ac:dyDescent="0.15">
      <c r="B790" t="s">
        <v>213</v>
      </c>
    </row>
    <row r="791" spans="2:2" x14ac:dyDescent="0.15">
      <c r="B791" t="s">
        <v>214</v>
      </c>
    </row>
    <row r="792" spans="2:2" x14ac:dyDescent="0.15">
      <c r="B792" t="s">
        <v>215</v>
      </c>
    </row>
    <row r="793" spans="2:2" x14ac:dyDescent="0.15">
      <c r="B793" t="s">
        <v>216</v>
      </c>
    </row>
    <row r="794" spans="2:2" x14ac:dyDescent="0.15">
      <c r="B794" t="s">
        <v>217</v>
      </c>
    </row>
    <row r="795" spans="2:2" x14ac:dyDescent="0.15">
      <c r="B795" t="s">
        <v>218</v>
      </c>
    </row>
    <row r="796" spans="2:2" x14ac:dyDescent="0.15">
      <c r="B796" t="s">
        <v>219</v>
      </c>
    </row>
    <row r="797" spans="2:2" x14ac:dyDescent="0.15">
      <c r="B797" t="s">
        <v>220</v>
      </c>
    </row>
    <row r="798" spans="2:2" x14ac:dyDescent="0.15">
      <c r="B798" t="s">
        <v>221</v>
      </c>
    </row>
    <row r="799" spans="2:2" x14ac:dyDescent="0.15">
      <c r="B799" t="s">
        <v>222</v>
      </c>
    </row>
    <row r="800" spans="2:2" x14ac:dyDescent="0.15">
      <c r="B800" t="s">
        <v>223</v>
      </c>
    </row>
    <row r="801" spans="2:2" x14ac:dyDescent="0.15">
      <c r="B801" s="24" t="s">
        <v>224</v>
      </c>
    </row>
    <row r="802" spans="2:2" x14ac:dyDescent="0.15">
      <c r="B802" t="s">
        <v>225</v>
      </c>
    </row>
    <row r="803" spans="2:2" x14ac:dyDescent="0.15">
      <c r="B803" s="24" t="s">
        <v>294</v>
      </c>
    </row>
    <row r="804" spans="2:2" x14ac:dyDescent="0.15">
      <c r="B804" t="s">
        <v>227</v>
      </c>
    </row>
    <row r="805" spans="2:2" x14ac:dyDescent="0.15">
      <c r="B805" t="s">
        <v>228</v>
      </c>
    </row>
    <row r="806" spans="2:2" x14ac:dyDescent="0.15">
      <c r="B806" t="s">
        <v>229</v>
      </c>
    </row>
    <row r="807" spans="2:2" x14ac:dyDescent="0.15">
      <c r="B807" t="s">
        <v>230</v>
      </c>
    </row>
    <row r="808" spans="2:2" x14ac:dyDescent="0.15">
      <c r="B808" t="s">
        <v>231</v>
      </c>
    </row>
    <row r="809" spans="2:2" x14ac:dyDescent="0.15">
      <c r="B809" t="s">
        <v>232</v>
      </c>
    </row>
    <row r="810" spans="2:2" x14ac:dyDescent="0.15">
      <c r="B810" t="s">
        <v>233</v>
      </c>
    </row>
    <row r="811" spans="2:2" x14ac:dyDescent="0.15">
      <c r="B811" t="s">
        <v>234</v>
      </c>
    </row>
    <row r="812" spans="2:2" x14ac:dyDescent="0.15">
      <c r="B812" t="s">
        <v>235</v>
      </c>
    </row>
    <row r="813" spans="2:2" x14ac:dyDescent="0.15">
      <c r="B813" t="s">
        <v>236</v>
      </c>
    </row>
    <row r="814" spans="2:2" x14ac:dyDescent="0.15">
      <c r="B814" t="s">
        <v>237</v>
      </c>
    </row>
    <row r="815" spans="2:2" x14ac:dyDescent="0.15">
      <c r="B815" t="s">
        <v>238</v>
      </c>
    </row>
    <row r="816" spans="2:2" x14ac:dyDescent="0.15">
      <c r="B816" t="s">
        <v>239</v>
      </c>
    </row>
    <row r="817" spans="2:2" x14ac:dyDescent="0.15">
      <c r="B817" t="s">
        <v>240</v>
      </c>
    </row>
    <row r="818" spans="2:2" x14ac:dyDescent="0.15">
      <c r="B818" t="s">
        <v>241</v>
      </c>
    </row>
    <row r="819" spans="2:2" x14ac:dyDescent="0.15">
      <c r="B819" t="s">
        <v>242</v>
      </c>
    </row>
    <row r="820" spans="2:2" x14ac:dyDescent="0.15">
      <c r="B820" s="24" t="s">
        <v>295</v>
      </c>
    </row>
    <row r="821" spans="2:2" x14ac:dyDescent="0.15">
      <c r="B821" t="s">
        <v>244</v>
      </c>
    </row>
    <row r="822" spans="2:2" x14ac:dyDescent="0.15">
      <c r="B822" t="s">
        <v>245</v>
      </c>
    </row>
    <row r="823" spans="2:2" x14ac:dyDescent="0.15">
      <c r="B823" t="s">
        <v>246</v>
      </c>
    </row>
    <row r="824" spans="2:2" x14ac:dyDescent="0.15">
      <c r="B824" t="s">
        <v>247</v>
      </c>
    </row>
    <row r="825" spans="2:2" x14ac:dyDescent="0.15">
      <c r="B825" t="s">
        <v>248</v>
      </c>
    </row>
    <row r="826" spans="2:2" x14ac:dyDescent="0.15">
      <c r="B826" t="s">
        <v>249</v>
      </c>
    </row>
    <row r="827" spans="2:2" x14ac:dyDescent="0.15">
      <c r="B827" t="s">
        <v>250</v>
      </c>
    </row>
    <row r="828" spans="2:2" x14ac:dyDescent="0.15">
      <c r="B828" t="s">
        <v>251</v>
      </c>
    </row>
    <row r="829" spans="2:2" x14ac:dyDescent="0.15">
      <c r="B829" t="s">
        <v>252</v>
      </c>
    </row>
    <row r="830" spans="2:2" x14ac:dyDescent="0.15">
      <c r="B830" t="s">
        <v>253</v>
      </c>
    </row>
    <row r="831" spans="2:2" x14ac:dyDescent="0.15">
      <c r="B831" t="s">
        <v>254</v>
      </c>
    </row>
    <row r="832" spans="2:2" x14ac:dyDescent="0.15">
      <c r="B832" t="s">
        <v>255</v>
      </c>
    </row>
    <row r="833" spans="2:2" x14ac:dyDescent="0.15">
      <c r="B833" t="s">
        <v>256</v>
      </c>
    </row>
    <row r="834" spans="2:2" x14ac:dyDescent="0.15">
      <c r="B834" t="s">
        <v>257</v>
      </c>
    </row>
    <row r="835" spans="2:2" x14ac:dyDescent="0.15">
      <c r="B835" t="s">
        <v>258</v>
      </c>
    </row>
    <row r="836" spans="2:2" x14ac:dyDescent="0.15">
      <c r="B836" t="s">
        <v>259</v>
      </c>
    </row>
    <row r="837" spans="2:2" x14ac:dyDescent="0.15">
      <c r="B837" t="s">
        <v>260</v>
      </c>
    </row>
    <row r="838" spans="2:2" x14ac:dyDescent="0.15">
      <c r="B838" t="s">
        <v>261</v>
      </c>
    </row>
    <row r="839" spans="2:2" x14ac:dyDescent="0.15">
      <c r="B839" t="s">
        <v>262</v>
      </c>
    </row>
    <row r="840" spans="2:2" x14ac:dyDescent="0.15">
      <c r="B840" t="s">
        <v>263</v>
      </c>
    </row>
    <row r="841" spans="2:2" x14ac:dyDescent="0.15">
      <c r="B841" t="s">
        <v>264</v>
      </c>
    </row>
    <row r="842" spans="2:2" x14ac:dyDescent="0.15">
      <c r="B842" t="s">
        <v>265</v>
      </c>
    </row>
    <row r="843" spans="2:2" x14ac:dyDescent="0.15">
      <c r="B843" t="s">
        <v>266</v>
      </c>
    </row>
    <row r="844" spans="2:2" x14ac:dyDescent="0.15">
      <c r="B844" s="24" t="s">
        <v>267</v>
      </c>
    </row>
    <row r="845" spans="2:2" x14ac:dyDescent="0.15">
      <c r="B845" t="s">
        <v>268</v>
      </c>
    </row>
    <row r="846" spans="2:2" x14ac:dyDescent="0.15">
      <c r="B846" t="s">
        <v>269</v>
      </c>
    </row>
    <row r="847" spans="2:2" x14ac:dyDescent="0.15">
      <c r="B847" t="s">
        <v>270</v>
      </c>
    </row>
    <row r="848" spans="2:2" x14ac:dyDescent="0.15">
      <c r="B848" t="s">
        <v>271</v>
      </c>
    </row>
    <row r="849" spans="2:2" x14ac:dyDescent="0.15">
      <c r="B849" t="s">
        <v>272</v>
      </c>
    </row>
    <row r="850" spans="2:2" x14ac:dyDescent="0.15">
      <c r="B850" t="s">
        <v>273</v>
      </c>
    </row>
    <row r="851" spans="2:2" x14ac:dyDescent="0.15">
      <c r="B851" t="s">
        <v>274</v>
      </c>
    </row>
    <row r="852" spans="2:2" x14ac:dyDescent="0.15">
      <c r="B852" t="s">
        <v>275</v>
      </c>
    </row>
    <row r="853" spans="2:2" x14ac:dyDescent="0.15">
      <c r="B853" t="s">
        <v>276</v>
      </c>
    </row>
    <row r="854" spans="2:2" x14ac:dyDescent="0.15">
      <c r="B854" t="s">
        <v>277</v>
      </c>
    </row>
    <row r="855" spans="2:2" x14ac:dyDescent="0.15">
      <c r="B855" t="s">
        <v>278</v>
      </c>
    </row>
    <row r="856" spans="2:2" x14ac:dyDescent="0.15">
      <c r="B856" t="s">
        <v>279</v>
      </c>
    </row>
    <row r="857" spans="2:2" x14ac:dyDescent="0.15">
      <c r="B857" t="s">
        <v>280</v>
      </c>
    </row>
    <row r="858" spans="2:2" x14ac:dyDescent="0.15">
      <c r="B858" t="s">
        <v>281</v>
      </c>
    </row>
    <row r="859" spans="2:2" x14ac:dyDescent="0.15">
      <c r="B859" t="s">
        <v>282</v>
      </c>
    </row>
    <row r="860" spans="2:2" x14ac:dyDescent="0.15">
      <c r="B860" t="s">
        <v>283</v>
      </c>
    </row>
    <row r="861" spans="2:2" x14ac:dyDescent="0.15">
      <c r="B861" t="s">
        <v>284</v>
      </c>
    </row>
    <row r="862" spans="2:2" x14ac:dyDescent="0.15">
      <c r="B862" t="s">
        <v>285</v>
      </c>
    </row>
    <row r="863" spans="2:2" x14ac:dyDescent="0.15">
      <c r="B863" t="s">
        <v>286</v>
      </c>
    </row>
    <row r="864" spans="2:2" x14ac:dyDescent="0.15">
      <c r="B864" t="s">
        <v>287</v>
      </c>
    </row>
    <row r="865" spans="1:2" x14ac:dyDescent="0.15">
      <c r="B865" t="s">
        <v>288</v>
      </c>
    </row>
    <row r="866" spans="1:2" x14ac:dyDescent="0.15">
      <c r="B866" s="24" t="s">
        <v>289</v>
      </c>
    </row>
    <row r="867" spans="1:2" x14ac:dyDescent="0.15">
      <c r="B867" t="s">
        <v>290</v>
      </c>
    </row>
    <row r="868" spans="1:2" x14ac:dyDescent="0.15">
      <c r="B868" t="s">
        <v>291</v>
      </c>
    </row>
    <row r="870" spans="1:2" x14ac:dyDescent="0.15">
      <c r="A870" s="24" t="s">
        <v>439</v>
      </c>
      <c r="B870" t="s">
        <v>69</v>
      </c>
    </row>
    <row r="871" spans="1:2" x14ac:dyDescent="0.15">
      <c r="B871" t="s">
        <v>70</v>
      </c>
    </row>
    <row r="872" spans="1:2" x14ac:dyDescent="0.15">
      <c r="B872" t="s">
        <v>72</v>
      </c>
    </row>
    <row r="873" spans="1:2" x14ac:dyDescent="0.15">
      <c r="B873" t="s">
        <v>73</v>
      </c>
    </row>
    <row r="874" spans="1:2" x14ac:dyDescent="0.15">
      <c r="B874" t="s">
        <v>74</v>
      </c>
    </row>
    <row r="875" spans="1:2" x14ac:dyDescent="0.15">
      <c r="B875" t="s">
        <v>75</v>
      </c>
    </row>
    <row r="876" spans="1:2" x14ac:dyDescent="0.15">
      <c r="B876" t="s">
        <v>76</v>
      </c>
    </row>
    <row r="877" spans="1:2" x14ac:dyDescent="0.15">
      <c r="B877" t="s">
        <v>77</v>
      </c>
    </row>
    <row r="878" spans="1:2" x14ac:dyDescent="0.15">
      <c r="B878" t="s">
        <v>78</v>
      </c>
    </row>
    <row r="879" spans="1:2" x14ac:dyDescent="0.15">
      <c r="B879" t="s">
        <v>79</v>
      </c>
    </row>
    <row r="880" spans="1:2" x14ac:dyDescent="0.15">
      <c r="B880" t="s">
        <v>80</v>
      </c>
    </row>
    <row r="881" spans="2:2" x14ac:dyDescent="0.15">
      <c r="B881" t="s">
        <v>81</v>
      </c>
    </row>
    <row r="882" spans="2:2" x14ac:dyDescent="0.15">
      <c r="B882" t="s">
        <v>82</v>
      </c>
    </row>
    <row r="883" spans="2:2" x14ac:dyDescent="0.15">
      <c r="B883" t="s">
        <v>83</v>
      </c>
    </row>
    <row r="884" spans="2:2" x14ac:dyDescent="0.15">
      <c r="B884" t="s">
        <v>84</v>
      </c>
    </row>
    <row r="885" spans="2:2" x14ac:dyDescent="0.15">
      <c r="B885" t="s">
        <v>85</v>
      </c>
    </row>
    <row r="886" spans="2:2" x14ac:dyDescent="0.15">
      <c r="B886" t="s">
        <v>86</v>
      </c>
    </row>
    <row r="887" spans="2:2" x14ac:dyDescent="0.15">
      <c r="B887" t="s">
        <v>87</v>
      </c>
    </row>
    <row r="888" spans="2:2" x14ac:dyDescent="0.15">
      <c r="B888" t="s">
        <v>88</v>
      </c>
    </row>
    <row r="889" spans="2:2" x14ac:dyDescent="0.15">
      <c r="B889" t="s">
        <v>89</v>
      </c>
    </row>
    <row r="890" spans="2:2" x14ac:dyDescent="0.15">
      <c r="B890" t="s">
        <v>90</v>
      </c>
    </row>
    <row r="891" spans="2:2" x14ac:dyDescent="0.15">
      <c r="B891" t="s">
        <v>91</v>
      </c>
    </row>
    <row r="892" spans="2:2" x14ac:dyDescent="0.15">
      <c r="B892" t="s">
        <v>92</v>
      </c>
    </row>
    <row r="893" spans="2:2" x14ac:dyDescent="0.15">
      <c r="B893" t="s">
        <v>93</v>
      </c>
    </row>
    <row r="894" spans="2:2" x14ac:dyDescent="0.15">
      <c r="B894" t="s">
        <v>94</v>
      </c>
    </row>
    <row r="895" spans="2:2" x14ac:dyDescent="0.15">
      <c r="B895" t="s">
        <v>95</v>
      </c>
    </row>
    <row r="896" spans="2:2" x14ac:dyDescent="0.15">
      <c r="B896" t="s">
        <v>96</v>
      </c>
    </row>
    <row r="897" spans="2:2" x14ac:dyDescent="0.15">
      <c r="B897" t="s">
        <v>97</v>
      </c>
    </row>
    <row r="898" spans="2:2" x14ac:dyDescent="0.15">
      <c r="B898" t="s">
        <v>98</v>
      </c>
    </row>
    <row r="899" spans="2:2" x14ac:dyDescent="0.15">
      <c r="B899" t="s">
        <v>99</v>
      </c>
    </row>
    <row r="900" spans="2:2" x14ac:dyDescent="0.15">
      <c r="B900" t="s">
        <v>100</v>
      </c>
    </row>
    <row r="901" spans="2:2" x14ac:dyDescent="0.15">
      <c r="B901" t="s">
        <v>101</v>
      </c>
    </row>
    <row r="902" spans="2:2" x14ac:dyDescent="0.15">
      <c r="B902" t="s">
        <v>102</v>
      </c>
    </row>
    <row r="903" spans="2:2" x14ac:dyDescent="0.15">
      <c r="B903" t="s">
        <v>103</v>
      </c>
    </row>
    <row r="904" spans="2:2" x14ac:dyDescent="0.15">
      <c r="B904" t="s">
        <v>104</v>
      </c>
    </row>
    <row r="905" spans="2:2" x14ac:dyDescent="0.15">
      <c r="B905" t="s">
        <v>105</v>
      </c>
    </row>
    <row r="906" spans="2:2" x14ac:dyDescent="0.15">
      <c r="B906" t="s">
        <v>106</v>
      </c>
    </row>
    <row r="907" spans="2:2" x14ac:dyDescent="0.15">
      <c r="B907" t="s">
        <v>107</v>
      </c>
    </row>
    <row r="908" spans="2:2" x14ac:dyDescent="0.15">
      <c r="B908" t="s">
        <v>108</v>
      </c>
    </row>
    <row r="909" spans="2:2" x14ac:dyDescent="0.15">
      <c r="B909" t="s">
        <v>109</v>
      </c>
    </row>
    <row r="910" spans="2:2" x14ac:dyDescent="0.15">
      <c r="B910" t="s">
        <v>110</v>
      </c>
    </row>
    <row r="911" spans="2:2" x14ac:dyDescent="0.15">
      <c r="B911" t="s">
        <v>111</v>
      </c>
    </row>
    <row r="912" spans="2:2" x14ac:dyDescent="0.15">
      <c r="B912" t="s">
        <v>112</v>
      </c>
    </row>
    <row r="913" spans="2:2" x14ac:dyDescent="0.15">
      <c r="B913" t="s">
        <v>113</v>
      </c>
    </row>
    <row r="914" spans="2:2" x14ac:dyDescent="0.15">
      <c r="B914" t="s">
        <v>114</v>
      </c>
    </row>
    <row r="915" spans="2:2" x14ac:dyDescent="0.15">
      <c r="B915" t="s">
        <v>115</v>
      </c>
    </row>
    <row r="916" spans="2:2" x14ac:dyDescent="0.15">
      <c r="B916" t="s">
        <v>116</v>
      </c>
    </row>
    <row r="917" spans="2:2" x14ac:dyDescent="0.15">
      <c r="B917" t="s">
        <v>117</v>
      </c>
    </row>
    <row r="918" spans="2:2" x14ac:dyDescent="0.15">
      <c r="B918" t="s">
        <v>118</v>
      </c>
    </row>
    <row r="919" spans="2:2" x14ac:dyDescent="0.15">
      <c r="B919" t="s">
        <v>119</v>
      </c>
    </row>
    <row r="920" spans="2:2" x14ac:dyDescent="0.15">
      <c r="B920" t="s">
        <v>120</v>
      </c>
    </row>
    <row r="921" spans="2:2" x14ac:dyDescent="0.15">
      <c r="B921" t="s">
        <v>121</v>
      </c>
    </row>
    <row r="922" spans="2:2" x14ac:dyDescent="0.15">
      <c r="B922" t="s">
        <v>122</v>
      </c>
    </row>
    <row r="923" spans="2:2" x14ac:dyDescent="0.15">
      <c r="B923" t="s">
        <v>123</v>
      </c>
    </row>
    <row r="924" spans="2:2" x14ac:dyDescent="0.15">
      <c r="B924" t="s">
        <v>124</v>
      </c>
    </row>
    <row r="925" spans="2:2" x14ac:dyDescent="0.15">
      <c r="B925" t="s">
        <v>125</v>
      </c>
    </row>
    <row r="926" spans="2:2" x14ac:dyDescent="0.15">
      <c r="B926" t="s">
        <v>126</v>
      </c>
    </row>
    <row r="927" spans="2:2" x14ac:dyDescent="0.15">
      <c r="B927" t="s">
        <v>127</v>
      </c>
    </row>
    <row r="928" spans="2:2" x14ac:dyDescent="0.15">
      <c r="B928" t="s">
        <v>128</v>
      </c>
    </row>
    <row r="929" spans="2:2" x14ac:dyDescent="0.15">
      <c r="B929" t="s">
        <v>129</v>
      </c>
    </row>
    <row r="930" spans="2:2" x14ac:dyDescent="0.15">
      <c r="B930" t="s">
        <v>130</v>
      </c>
    </row>
    <row r="931" spans="2:2" x14ac:dyDescent="0.15">
      <c r="B931" t="s">
        <v>131</v>
      </c>
    </row>
    <row r="932" spans="2:2" x14ac:dyDescent="0.15">
      <c r="B932" t="s">
        <v>132</v>
      </c>
    </row>
    <row r="933" spans="2:2" x14ac:dyDescent="0.15">
      <c r="B933" t="s">
        <v>133</v>
      </c>
    </row>
    <row r="934" spans="2:2" x14ac:dyDescent="0.15">
      <c r="B934" t="s">
        <v>134</v>
      </c>
    </row>
    <row r="935" spans="2:2" x14ac:dyDescent="0.15">
      <c r="B935" t="s">
        <v>135</v>
      </c>
    </row>
    <row r="936" spans="2:2" x14ac:dyDescent="0.15">
      <c r="B936" t="s">
        <v>136</v>
      </c>
    </row>
    <row r="937" spans="2:2" x14ac:dyDescent="0.15">
      <c r="B937" t="s">
        <v>137</v>
      </c>
    </row>
    <row r="938" spans="2:2" x14ac:dyDescent="0.15">
      <c r="B938" t="s">
        <v>138</v>
      </c>
    </row>
    <row r="939" spans="2:2" x14ac:dyDescent="0.15">
      <c r="B939" t="s">
        <v>139</v>
      </c>
    </row>
    <row r="940" spans="2:2" x14ac:dyDescent="0.15">
      <c r="B940" t="s">
        <v>140</v>
      </c>
    </row>
    <row r="941" spans="2:2" x14ac:dyDescent="0.15">
      <c r="B941" t="s">
        <v>141</v>
      </c>
    </row>
    <row r="942" spans="2:2" x14ac:dyDescent="0.15">
      <c r="B942" t="s">
        <v>142</v>
      </c>
    </row>
    <row r="943" spans="2:2" x14ac:dyDescent="0.15">
      <c r="B943" t="s">
        <v>143</v>
      </c>
    </row>
    <row r="944" spans="2:2" x14ac:dyDescent="0.15">
      <c r="B944" t="s">
        <v>144</v>
      </c>
    </row>
    <row r="945" spans="2:2" x14ac:dyDescent="0.15">
      <c r="B945" t="s">
        <v>145</v>
      </c>
    </row>
    <row r="946" spans="2:2" x14ac:dyDescent="0.15">
      <c r="B946" t="s">
        <v>146</v>
      </c>
    </row>
    <row r="947" spans="2:2" x14ac:dyDescent="0.15">
      <c r="B947" t="s">
        <v>147</v>
      </c>
    </row>
    <row r="948" spans="2:2" x14ac:dyDescent="0.15">
      <c r="B948" t="s">
        <v>148</v>
      </c>
    </row>
    <row r="949" spans="2:2" x14ac:dyDescent="0.15">
      <c r="B949" t="s">
        <v>149</v>
      </c>
    </row>
    <row r="950" spans="2:2" x14ac:dyDescent="0.15">
      <c r="B950" t="s">
        <v>150</v>
      </c>
    </row>
    <row r="951" spans="2:2" x14ac:dyDescent="0.15">
      <c r="B951" t="s">
        <v>151</v>
      </c>
    </row>
    <row r="952" spans="2:2" x14ac:dyDescent="0.15">
      <c r="B952" t="s">
        <v>152</v>
      </c>
    </row>
    <row r="953" spans="2:2" x14ac:dyDescent="0.15">
      <c r="B953" t="s">
        <v>153</v>
      </c>
    </row>
    <row r="954" spans="2:2" x14ac:dyDescent="0.15">
      <c r="B954" t="s">
        <v>154</v>
      </c>
    </row>
    <row r="955" spans="2:2" x14ac:dyDescent="0.15">
      <c r="B955" t="s">
        <v>155</v>
      </c>
    </row>
    <row r="956" spans="2:2" x14ac:dyDescent="0.15">
      <c r="B956" t="s">
        <v>156</v>
      </c>
    </row>
    <row r="957" spans="2:2" x14ac:dyDescent="0.15">
      <c r="B957" t="s">
        <v>157</v>
      </c>
    </row>
    <row r="958" spans="2:2" x14ac:dyDescent="0.15">
      <c r="B958" s="24" t="s">
        <v>158</v>
      </c>
    </row>
    <row r="959" spans="2:2" x14ac:dyDescent="0.15">
      <c r="B959" t="s">
        <v>159</v>
      </c>
    </row>
    <row r="960" spans="2:2" x14ac:dyDescent="0.15">
      <c r="B960" t="s">
        <v>160</v>
      </c>
    </row>
    <row r="961" spans="2:2" x14ac:dyDescent="0.15">
      <c r="B961" t="s">
        <v>161</v>
      </c>
    </row>
    <row r="962" spans="2:2" x14ac:dyDescent="0.15">
      <c r="B962" t="s">
        <v>162</v>
      </c>
    </row>
    <row r="963" spans="2:2" x14ac:dyDescent="0.15">
      <c r="B963" t="s">
        <v>163</v>
      </c>
    </row>
    <row r="964" spans="2:2" x14ac:dyDescent="0.15">
      <c r="B964" s="24" t="s">
        <v>164</v>
      </c>
    </row>
    <row r="965" spans="2:2" x14ac:dyDescent="0.15">
      <c r="B965" t="s">
        <v>165</v>
      </c>
    </row>
    <row r="966" spans="2:2" x14ac:dyDescent="0.15">
      <c r="B966" t="s">
        <v>166</v>
      </c>
    </row>
    <row r="967" spans="2:2" x14ac:dyDescent="0.15">
      <c r="B967" t="s">
        <v>167</v>
      </c>
    </row>
    <row r="968" spans="2:2" x14ac:dyDescent="0.15">
      <c r="B968" t="s">
        <v>293</v>
      </c>
    </row>
    <row r="969" spans="2:2" x14ac:dyDescent="0.15">
      <c r="B969" t="s">
        <v>169</v>
      </c>
    </row>
    <row r="970" spans="2:2" x14ac:dyDescent="0.15">
      <c r="B970" t="s">
        <v>170</v>
      </c>
    </row>
    <row r="971" spans="2:2" x14ac:dyDescent="0.15">
      <c r="B971" t="s">
        <v>171</v>
      </c>
    </row>
    <row r="972" spans="2:2" x14ac:dyDescent="0.15">
      <c r="B972" t="s">
        <v>172</v>
      </c>
    </row>
    <row r="973" spans="2:2" x14ac:dyDescent="0.15">
      <c r="B973" t="s">
        <v>173</v>
      </c>
    </row>
    <row r="974" spans="2:2" x14ac:dyDescent="0.15">
      <c r="B974" t="s">
        <v>174</v>
      </c>
    </row>
    <row r="975" spans="2:2" x14ac:dyDescent="0.15">
      <c r="B975" t="s">
        <v>175</v>
      </c>
    </row>
    <row r="976" spans="2:2" x14ac:dyDescent="0.15">
      <c r="B976" t="s">
        <v>176</v>
      </c>
    </row>
    <row r="977" spans="2:2" x14ac:dyDescent="0.15">
      <c r="B977" t="s">
        <v>177</v>
      </c>
    </row>
    <row r="978" spans="2:2" x14ac:dyDescent="0.15">
      <c r="B978" t="s">
        <v>178</v>
      </c>
    </row>
    <row r="979" spans="2:2" x14ac:dyDescent="0.15">
      <c r="B979" t="s">
        <v>179</v>
      </c>
    </row>
    <row r="980" spans="2:2" x14ac:dyDescent="0.15">
      <c r="B980" t="s">
        <v>180</v>
      </c>
    </row>
    <row r="981" spans="2:2" x14ac:dyDescent="0.15">
      <c r="B981" t="s">
        <v>181</v>
      </c>
    </row>
    <row r="982" spans="2:2" x14ac:dyDescent="0.15">
      <c r="B982" t="s">
        <v>182</v>
      </c>
    </row>
    <row r="983" spans="2:2" x14ac:dyDescent="0.15">
      <c r="B983" t="s">
        <v>183</v>
      </c>
    </row>
    <row r="984" spans="2:2" x14ac:dyDescent="0.15">
      <c r="B984" t="s">
        <v>184</v>
      </c>
    </row>
    <row r="985" spans="2:2" x14ac:dyDescent="0.15">
      <c r="B985" t="s">
        <v>185</v>
      </c>
    </row>
    <row r="986" spans="2:2" x14ac:dyDescent="0.15">
      <c r="B986" t="s">
        <v>186</v>
      </c>
    </row>
    <row r="987" spans="2:2" x14ac:dyDescent="0.15">
      <c r="B987" t="s">
        <v>187</v>
      </c>
    </row>
    <row r="988" spans="2:2" x14ac:dyDescent="0.15">
      <c r="B988" t="s">
        <v>188</v>
      </c>
    </row>
    <row r="989" spans="2:2" x14ac:dyDescent="0.15">
      <c r="B989" t="s">
        <v>189</v>
      </c>
    </row>
    <row r="990" spans="2:2" x14ac:dyDescent="0.15">
      <c r="B990" t="s">
        <v>190</v>
      </c>
    </row>
    <row r="991" spans="2:2" x14ac:dyDescent="0.15">
      <c r="B991" t="s">
        <v>191</v>
      </c>
    </row>
    <row r="992" spans="2:2" x14ac:dyDescent="0.15">
      <c r="B992" t="s">
        <v>192</v>
      </c>
    </row>
    <row r="993" spans="2:2" x14ac:dyDescent="0.15">
      <c r="B993" t="s">
        <v>193</v>
      </c>
    </row>
    <row r="994" spans="2:2" x14ac:dyDescent="0.15">
      <c r="B994" t="s">
        <v>194</v>
      </c>
    </row>
    <row r="995" spans="2:2" x14ac:dyDescent="0.15">
      <c r="B995" t="s">
        <v>195</v>
      </c>
    </row>
    <row r="996" spans="2:2" x14ac:dyDescent="0.15">
      <c r="B996" t="s">
        <v>196</v>
      </c>
    </row>
    <row r="997" spans="2:2" x14ac:dyDescent="0.15">
      <c r="B997" t="s">
        <v>197</v>
      </c>
    </row>
    <row r="998" spans="2:2" x14ac:dyDescent="0.15">
      <c r="B998" t="s">
        <v>198</v>
      </c>
    </row>
    <row r="999" spans="2:2" x14ac:dyDescent="0.15">
      <c r="B999" t="s">
        <v>199</v>
      </c>
    </row>
    <row r="1000" spans="2:2" x14ac:dyDescent="0.15">
      <c r="B1000" t="s">
        <v>200</v>
      </c>
    </row>
    <row r="1001" spans="2:2" x14ac:dyDescent="0.15">
      <c r="B1001" t="s">
        <v>201</v>
      </c>
    </row>
    <row r="1002" spans="2:2" x14ac:dyDescent="0.15">
      <c r="B1002" t="s">
        <v>202</v>
      </c>
    </row>
    <row r="1003" spans="2:2" x14ac:dyDescent="0.15">
      <c r="B1003" t="s">
        <v>203</v>
      </c>
    </row>
    <row r="1004" spans="2:2" x14ac:dyDescent="0.15">
      <c r="B1004" t="s">
        <v>204</v>
      </c>
    </row>
    <row r="1005" spans="2:2" x14ac:dyDescent="0.15">
      <c r="B1005" t="s">
        <v>205</v>
      </c>
    </row>
    <row r="1006" spans="2:2" x14ac:dyDescent="0.15">
      <c r="B1006" t="s">
        <v>206</v>
      </c>
    </row>
    <row r="1007" spans="2:2" x14ac:dyDescent="0.15">
      <c r="B1007" t="s">
        <v>207</v>
      </c>
    </row>
    <row r="1008" spans="2:2" x14ac:dyDescent="0.15">
      <c r="B1008" t="s">
        <v>208</v>
      </c>
    </row>
    <row r="1009" spans="2:2" x14ac:dyDescent="0.15">
      <c r="B1009" t="s">
        <v>209</v>
      </c>
    </row>
    <row r="1010" spans="2:2" x14ac:dyDescent="0.15">
      <c r="B1010" t="s">
        <v>210</v>
      </c>
    </row>
    <row r="1011" spans="2:2" x14ac:dyDescent="0.15">
      <c r="B1011" t="s">
        <v>211</v>
      </c>
    </row>
    <row r="1012" spans="2:2" x14ac:dyDescent="0.15">
      <c r="B1012" t="s">
        <v>212</v>
      </c>
    </row>
    <row r="1013" spans="2:2" x14ac:dyDescent="0.15">
      <c r="B1013" t="s">
        <v>213</v>
      </c>
    </row>
    <row r="1014" spans="2:2" x14ac:dyDescent="0.15">
      <c r="B1014" t="s">
        <v>214</v>
      </c>
    </row>
    <row r="1015" spans="2:2" x14ac:dyDescent="0.15">
      <c r="B1015" t="s">
        <v>215</v>
      </c>
    </row>
    <row r="1016" spans="2:2" x14ac:dyDescent="0.15">
      <c r="B1016" t="s">
        <v>216</v>
      </c>
    </row>
    <row r="1017" spans="2:2" x14ac:dyDescent="0.15">
      <c r="B1017" t="s">
        <v>217</v>
      </c>
    </row>
    <row r="1018" spans="2:2" x14ac:dyDescent="0.15">
      <c r="B1018" t="s">
        <v>218</v>
      </c>
    </row>
    <row r="1019" spans="2:2" x14ac:dyDescent="0.15">
      <c r="B1019" t="s">
        <v>219</v>
      </c>
    </row>
    <row r="1020" spans="2:2" x14ac:dyDescent="0.15">
      <c r="B1020" t="s">
        <v>220</v>
      </c>
    </row>
    <row r="1021" spans="2:2" x14ac:dyDescent="0.15">
      <c r="B1021" t="s">
        <v>221</v>
      </c>
    </row>
    <row r="1022" spans="2:2" x14ac:dyDescent="0.15">
      <c r="B1022" t="s">
        <v>222</v>
      </c>
    </row>
    <row r="1023" spans="2:2" x14ac:dyDescent="0.15">
      <c r="B1023" t="s">
        <v>223</v>
      </c>
    </row>
    <row r="1024" spans="2:2" x14ac:dyDescent="0.15">
      <c r="B1024" s="24" t="s">
        <v>224</v>
      </c>
    </row>
    <row r="1025" spans="2:2" x14ac:dyDescent="0.15">
      <c r="B1025" t="s">
        <v>225</v>
      </c>
    </row>
    <row r="1026" spans="2:2" x14ac:dyDescent="0.15">
      <c r="B1026" s="24" t="s">
        <v>294</v>
      </c>
    </row>
    <row r="1027" spans="2:2" x14ac:dyDescent="0.15">
      <c r="B1027" t="s">
        <v>227</v>
      </c>
    </row>
    <row r="1028" spans="2:2" x14ac:dyDescent="0.15">
      <c r="B1028" t="s">
        <v>228</v>
      </c>
    </row>
    <row r="1029" spans="2:2" x14ac:dyDescent="0.15">
      <c r="B1029" t="s">
        <v>229</v>
      </c>
    </row>
    <row r="1030" spans="2:2" x14ac:dyDescent="0.15">
      <c r="B1030" t="s">
        <v>230</v>
      </c>
    </row>
    <row r="1031" spans="2:2" x14ac:dyDescent="0.15">
      <c r="B1031" t="s">
        <v>231</v>
      </c>
    </row>
    <row r="1032" spans="2:2" x14ac:dyDescent="0.15">
      <c r="B1032" t="s">
        <v>232</v>
      </c>
    </row>
    <row r="1033" spans="2:2" x14ac:dyDescent="0.15">
      <c r="B1033" t="s">
        <v>233</v>
      </c>
    </row>
    <row r="1034" spans="2:2" x14ac:dyDescent="0.15">
      <c r="B1034" t="s">
        <v>234</v>
      </c>
    </row>
    <row r="1035" spans="2:2" x14ac:dyDescent="0.15">
      <c r="B1035" t="s">
        <v>235</v>
      </c>
    </row>
    <row r="1036" spans="2:2" x14ac:dyDescent="0.15">
      <c r="B1036" t="s">
        <v>236</v>
      </c>
    </row>
    <row r="1037" spans="2:2" x14ac:dyDescent="0.15">
      <c r="B1037" t="s">
        <v>237</v>
      </c>
    </row>
    <row r="1038" spans="2:2" x14ac:dyDescent="0.15">
      <c r="B1038" t="s">
        <v>238</v>
      </c>
    </row>
    <row r="1039" spans="2:2" x14ac:dyDescent="0.15">
      <c r="B1039" t="s">
        <v>239</v>
      </c>
    </row>
    <row r="1040" spans="2:2" x14ac:dyDescent="0.15">
      <c r="B1040" t="s">
        <v>240</v>
      </c>
    </row>
    <row r="1041" spans="2:2" x14ac:dyDescent="0.15">
      <c r="B1041" t="s">
        <v>241</v>
      </c>
    </row>
    <row r="1042" spans="2:2" x14ac:dyDescent="0.15">
      <c r="B1042" t="s">
        <v>242</v>
      </c>
    </row>
    <row r="1043" spans="2:2" x14ac:dyDescent="0.15">
      <c r="B1043" s="24" t="s">
        <v>295</v>
      </c>
    </row>
    <row r="1044" spans="2:2" x14ac:dyDescent="0.15">
      <c r="B1044" t="s">
        <v>244</v>
      </c>
    </row>
    <row r="1045" spans="2:2" x14ac:dyDescent="0.15">
      <c r="B1045" t="s">
        <v>245</v>
      </c>
    </row>
    <row r="1046" spans="2:2" x14ac:dyDescent="0.15">
      <c r="B1046" t="s">
        <v>246</v>
      </c>
    </row>
    <row r="1047" spans="2:2" x14ac:dyDescent="0.15">
      <c r="B1047" t="s">
        <v>247</v>
      </c>
    </row>
    <row r="1048" spans="2:2" x14ac:dyDescent="0.15">
      <c r="B1048" t="s">
        <v>248</v>
      </c>
    </row>
    <row r="1049" spans="2:2" x14ac:dyDescent="0.15">
      <c r="B1049" t="s">
        <v>249</v>
      </c>
    </row>
    <row r="1050" spans="2:2" x14ac:dyDescent="0.15">
      <c r="B1050" t="s">
        <v>250</v>
      </c>
    </row>
    <row r="1051" spans="2:2" x14ac:dyDescent="0.15">
      <c r="B1051" t="s">
        <v>251</v>
      </c>
    </row>
    <row r="1052" spans="2:2" x14ac:dyDescent="0.15">
      <c r="B1052" t="s">
        <v>252</v>
      </c>
    </row>
    <row r="1053" spans="2:2" x14ac:dyDescent="0.15">
      <c r="B1053" t="s">
        <v>253</v>
      </c>
    </row>
    <row r="1054" spans="2:2" x14ac:dyDescent="0.15">
      <c r="B1054" t="s">
        <v>254</v>
      </c>
    </row>
    <row r="1055" spans="2:2" x14ac:dyDescent="0.15">
      <c r="B1055" t="s">
        <v>255</v>
      </c>
    </row>
    <row r="1056" spans="2:2" x14ac:dyDescent="0.15">
      <c r="B1056" t="s">
        <v>256</v>
      </c>
    </row>
    <row r="1057" spans="2:2" x14ac:dyDescent="0.15">
      <c r="B1057" t="s">
        <v>257</v>
      </c>
    </row>
    <row r="1058" spans="2:2" x14ac:dyDescent="0.15">
      <c r="B1058" t="s">
        <v>258</v>
      </c>
    </row>
    <row r="1059" spans="2:2" x14ac:dyDescent="0.15">
      <c r="B1059" t="s">
        <v>259</v>
      </c>
    </row>
    <row r="1060" spans="2:2" x14ac:dyDescent="0.15">
      <c r="B1060" t="s">
        <v>260</v>
      </c>
    </row>
    <row r="1061" spans="2:2" x14ac:dyDescent="0.15">
      <c r="B1061" t="s">
        <v>261</v>
      </c>
    </row>
    <row r="1062" spans="2:2" x14ac:dyDescent="0.15">
      <c r="B1062" t="s">
        <v>262</v>
      </c>
    </row>
    <row r="1063" spans="2:2" x14ac:dyDescent="0.15">
      <c r="B1063" t="s">
        <v>263</v>
      </c>
    </row>
    <row r="1064" spans="2:2" x14ac:dyDescent="0.15">
      <c r="B1064" t="s">
        <v>264</v>
      </c>
    </row>
    <row r="1065" spans="2:2" x14ac:dyDescent="0.15">
      <c r="B1065" t="s">
        <v>265</v>
      </c>
    </row>
    <row r="1066" spans="2:2" x14ac:dyDescent="0.15">
      <c r="B1066" t="s">
        <v>266</v>
      </c>
    </row>
    <row r="1067" spans="2:2" x14ac:dyDescent="0.15">
      <c r="B1067" s="24" t="s">
        <v>267</v>
      </c>
    </row>
    <row r="1068" spans="2:2" x14ac:dyDescent="0.15">
      <c r="B1068" t="s">
        <v>268</v>
      </c>
    </row>
    <row r="1069" spans="2:2" x14ac:dyDescent="0.15">
      <c r="B1069" t="s">
        <v>269</v>
      </c>
    </row>
    <row r="1070" spans="2:2" x14ac:dyDescent="0.15">
      <c r="B1070" t="s">
        <v>270</v>
      </c>
    </row>
    <row r="1071" spans="2:2" x14ac:dyDescent="0.15">
      <c r="B1071" t="s">
        <v>271</v>
      </c>
    </row>
    <row r="1072" spans="2:2" x14ac:dyDescent="0.15">
      <c r="B1072" t="s">
        <v>272</v>
      </c>
    </row>
    <row r="1073" spans="2:2" x14ac:dyDescent="0.15">
      <c r="B1073" t="s">
        <v>273</v>
      </c>
    </row>
    <row r="1074" spans="2:2" x14ac:dyDescent="0.15">
      <c r="B1074" t="s">
        <v>274</v>
      </c>
    </row>
    <row r="1075" spans="2:2" x14ac:dyDescent="0.15">
      <c r="B1075" t="s">
        <v>275</v>
      </c>
    </row>
    <row r="1076" spans="2:2" x14ac:dyDescent="0.15">
      <c r="B1076" t="s">
        <v>276</v>
      </c>
    </row>
    <row r="1077" spans="2:2" x14ac:dyDescent="0.15">
      <c r="B1077" t="s">
        <v>277</v>
      </c>
    </row>
    <row r="1078" spans="2:2" x14ac:dyDescent="0.15">
      <c r="B1078" t="s">
        <v>278</v>
      </c>
    </row>
    <row r="1079" spans="2:2" x14ac:dyDescent="0.15">
      <c r="B1079" t="s">
        <v>279</v>
      </c>
    </row>
    <row r="1080" spans="2:2" x14ac:dyDescent="0.15">
      <c r="B1080" t="s">
        <v>280</v>
      </c>
    </row>
    <row r="1081" spans="2:2" x14ac:dyDescent="0.15">
      <c r="B1081" t="s">
        <v>281</v>
      </c>
    </row>
    <row r="1082" spans="2:2" x14ac:dyDescent="0.15">
      <c r="B1082" t="s">
        <v>282</v>
      </c>
    </row>
    <row r="1083" spans="2:2" x14ac:dyDescent="0.15">
      <c r="B1083" t="s">
        <v>283</v>
      </c>
    </row>
    <row r="1084" spans="2:2" x14ac:dyDescent="0.15">
      <c r="B1084" t="s">
        <v>284</v>
      </c>
    </row>
    <row r="1085" spans="2:2" x14ac:dyDescent="0.15">
      <c r="B1085" t="s">
        <v>285</v>
      </c>
    </row>
    <row r="1086" spans="2:2" x14ac:dyDescent="0.15">
      <c r="B1086" t="s">
        <v>286</v>
      </c>
    </row>
    <row r="1087" spans="2:2" x14ac:dyDescent="0.15">
      <c r="B1087" t="s">
        <v>287</v>
      </c>
    </row>
    <row r="1088" spans="2:2" x14ac:dyDescent="0.15">
      <c r="B1088" t="s">
        <v>288</v>
      </c>
    </row>
    <row r="1089" spans="1:2" x14ac:dyDescent="0.15">
      <c r="B1089" s="24" t="s">
        <v>289</v>
      </c>
    </row>
    <row r="1090" spans="1:2" x14ac:dyDescent="0.15">
      <c r="B1090" t="s">
        <v>290</v>
      </c>
    </row>
    <row r="1091" spans="1:2" x14ac:dyDescent="0.15">
      <c r="B1091" t="s">
        <v>291</v>
      </c>
    </row>
    <row r="1093" spans="1:2" x14ac:dyDescent="0.15">
      <c r="A1093" s="24" t="s">
        <v>440</v>
      </c>
      <c r="B1093" t="s">
        <v>69</v>
      </c>
    </row>
    <row r="1094" spans="1:2" x14ac:dyDescent="0.15">
      <c r="B1094" t="s">
        <v>70</v>
      </c>
    </row>
    <row r="1095" spans="1:2" x14ac:dyDescent="0.15">
      <c r="B1095" t="s">
        <v>72</v>
      </c>
    </row>
    <row r="1096" spans="1:2" x14ac:dyDescent="0.15">
      <c r="B1096" t="s">
        <v>73</v>
      </c>
    </row>
    <row r="1097" spans="1:2" x14ac:dyDescent="0.15">
      <c r="B1097" t="s">
        <v>74</v>
      </c>
    </row>
    <row r="1098" spans="1:2" x14ac:dyDescent="0.15">
      <c r="B1098" t="s">
        <v>75</v>
      </c>
    </row>
    <row r="1099" spans="1:2" x14ac:dyDescent="0.15">
      <c r="B1099" t="s">
        <v>76</v>
      </c>
    </row>
    <row r="1100" spans="1:2" x14ac:dyDescent="0.15">
      <c r="B1100" t="s">
        <v>77</v>
      </c>
    </row>
    <row r="1101" spans="1:2" x14ac:dyDescent="0.15">
      <c r="B1101" t="s">
        <v>78</v>
      </c>
    </row>
    <row r="1102" spans="1:2" x14ac:dyDescent="0.15">
      <c r="B1102" t="s">
        <v>79</v>
      </c>
    </row>
    <row r="1103" spans="1:2" x14ac:dyDescent="0.15">
      <c r="B1103" t="s">
        <v>80</v>
      </c>
    </row>
    <row r="1104" spans="1:2" x14ac:dyDescent="0.15">
      <c r="B1104" t="s">
        <v>81</v>
      </c>
    </row>
    <row r="1105" spans="2:2" x14ac:dyDescent="0.15">
      <c r="B1105" t="s">
        <v>82</v>
      </c>
    </row>
    <row r="1106" spans="2:2" x14ac:dyDescent="0.15">
      <c r="B1106" t="s">
        <v>83</v>
      </c>
    </row>
    <row r="1107" spans="2:2" x14ac:dyDescent="0.15">
      <c r="B1107" t="s">
        <v>84</v>
      </c>
    </row>
    <row r="1108" spans="2:2" x14ac:dyDescent="0.15">
      <c r="B1108" t="s">
        <v>85</v>
      </c>
    </row>
    <row r="1109" spans="2:2" x14ac:dyDescent="0.15">
      <c r="B1109" t="s">
        <v>86</v>
      </c>
    </row>
    <row r="1110" spans="2:2" x14ac:dyDescent="0.15">
      <c r="B1110" t="s">
        <v>87</v>
      </c>
    </row>
    <row r="1111" spans="2:2" x14ac:dyDescent="0.15">
      <c r="B1111" t="s">
        <v>88</v>
      </c>
    </row>
    <row r="1112" spans="2:2" x14ac:dyDescent="0.15">
      <c r="B1112" t="s">
        <v>89</v>
      </c>
    </row>
    <row r="1113" spans="2:2" x14ac:dyDescent="0.15">
      <c r="B1113" t="s">
        <v>90</v>
      </c>
    </row>
    <row r="1114" spans="2:2" x14ac:dyDescent="0.15">
      <c r="B1114" t="s">
        <v>91</v>
      </c>
    </row>
    <row r="1115" spans="2:2" x14ac:dyDescent="0.15">
      <c r="B1115" t="s">
        <v>92</v>
      </c>
    </row>
    <row r="1116" spans="2:2" x14ac:dyDescent="0.15">
      <c r="B1116" t="s">
        <v>93</v>
      </c>
    </row>
    <row r="1117" spans="2:2" x14ac:dyDescent="0.15">
      <c r="B1117" t="s">
        <v>94</v>
      </c>
    </row>
    <row r="1118" spans="2:2" x14ac:dyDescent="0.15">
      <c r="B1118" t="s">
        <v>95</v>
      </c>
    </row>
    <row r="1119" spans="2:2" x14ac:dyDescent="0.15">
      <c r="B1119" t="s">
        <v>96</v>
      </c>
    </row>
    <row r="1120" spans="2:2" x14ac:dyDescent="0.15">
      <c r="B1120" t="s">
        <v>97</v>
      </c>
    </row>
    <row r="1121" spans="2:2" x14ac:dyDescent="0.15">
      <c r="B1121" t="s">
        <v>98</v>
      </c>
    </row>
    <row r="1122" spans="2:2" x14ac:dyDescent="0.15">
      <c r="B1122" t="s">
        <v>99</v>
      </c>
    </row>
    <row r="1123" spans="2:2" x14ac:dyDescent="0.15">
      <c r="B1123" t="s">
        <v>100</v>
      </c>
    </row>
    <row r="1124" spans="2:2" x14ac:dyDescent="0.15">
      <c r="B1124" t="s">
        <v>101</v>
      </c>
    </row>
    <row r="1125" spans="2:2" x14ac:dyDescent="0.15">
      <c r="B1125" t="s">
        <v>102</v>
      </c>
    </row>
    <row r="1126" spans="2:2" x14ac:dyDescent="0.15">
      <c r="B1126" t="s">
        <v>103</v>
      </c>
    </row>
    <row r="1127" spans="2:2" x14ac:dyDescent="0.15">
      <c r="B1127" t="s">
        <v>104</v>
      </c>
    </row>
    <row r="1128" spans="2:2" x14ac:dyDescent="0.15">
      <c r="B1128" t="s">
        <v>105</v>
      </c>
    </row>
    <row r="1129" spans="2:2" x14ac:dyDescent="0.15">
      <c r="B1129" t="s">
        <v>106</v>
      </c>
    </row>
    <row r="1130" spans="2:2" x14ac:dyDescent="0.15">
      <c r="B1130" t="s">
        <v>107</v>
      </c>
    </row>
    <row r="1131" spans="2:2" x14ac:dyDescent="0.15">
      <c r="B1131" t="s">
        <v>108</v>
      </c>
    </row>
    <row r="1132" spans="2:2" x14ac:dyDescent="0.15">
      <c r="B1132" t="s">
        <v>109</v>
      </c>
    </row>
    <row r="1133" spans="2:2" x14ac:dyDescent="0.15">
      <c r="B1133" t="s">
        <v>110</v>
      </c>
    </row>
    <row r="1134" spans="2:2" x14ac:dyDescent="0.15">
      <c r="B1134" t="s">
        <v>111</v>
      </c>
    </row>
    <row r="1135" spans="2:2" x14ac:dyDescent="0.15">
      <c r="B1135" t="s">
        <v>112</v>
      </c>
    </row>
    <row r="1136" spans="2:2" x14ac:dyDescent="0.15">
      <c r="B1136" t="s">
        <v>113</v>
      </c>
    </row>
    <row r="1137" spans="2:2" x14ac:dyDescent="0.15">
      <c r="B1137" t="s">
        <v>114</v>
      </c>
    </row>
    <row r="1138" spans="2:2" x14ac:dyDescent="0.15">
      <c r="B1138" t="s">
        <v>115</v>
      </c>
    </row>
    <row r="1139" spans="2:2" x14ac:dyDescent="0.15">
      <c r="B1139" t="s">
        <v>116</v>
      </c>
    </row>
    <row r="1140" spans="2:2" x14ac:dyDescent="0.15">
      <c r="B1140" t="s">
        <v>117</v>
      </c>
    </row>
    <row r="1141" spans="2:2" x14ac:dyDescent="0.15">
      <c r="B1141" t="s">
        <v>118</v>
      </c>
    </row>
    <row r="1142" spans="2:2" x14ac:dyDescent="0.15">
      <c r="B1142" t="s">
        <v>119</v>
      </c>
    </row>
    <row r="1143" spans="2:2" x14ac:dyDescent="0.15">
      <c r="B1143" t="s">
        <v>120</v>
      </c>
    </row>
    <row r="1144" spans="2:2" x14ac:dyDescent="0.15">
      <c r="B1144" t="s">
        <v>121</v>
      </c>
    </row>
    <row r="1145" spans="2:2" x14ac:dyDescent="0.15">
      <c r="B1145" t="s">
        <v>122</v>
      </c>
    </row>
    <row r="1146" spans="2:2" x14ac:dyDescent="0.15">
      <c r="B1146" t="s">
        <v>123</v>
      </c>
    </row>
    <row r="1147" spans="2:2" x14ac:dyDescent="0.15">
      <c r="B1147" t="s">
        <v>124</v>
      </c>
    </row>
    <row r="1148" spans="2:2" x14ac:dyDescent="0.15">
      <c r="B1148" t="s">
        <v>125</v>
      </c>
    </row>
    <row r="1149" spans="2:2" x14ac:dyDescent="0.15">
      <c r="B1149" t="s">
        <v>126</v>
      </c>
    </row>
    <row r="1150" spans="2:2" x14ac:dyDescent="0.15">
      <c r="B1150" t="s">
        <v>127</v>
      </c>
    </row>
    <row r="1151" spans="2:2" x14ac:dyDescent="0.15">
      <c r="B1151" t="s">
        <v>128</v>
      </c>
    </row>
    <row r="1152" spans="2:2" x14ac:dyDescent="0.15">
      <c r="B1152" t="s">
        <v>129</v>
      </c>
    </row>
    <row r="1153" spans="2:2" x14ac:dyDescent="0.15">
      <c r="B1153" t="s">
        <v>130</v>
      </c>
    </row>
    <row r="1154" spans="2:2" x14ac:dyDescent="0.15">
      <c r="B1154" t="s">
        <v>131</v>
      </c>
    </row>
    <row r="1155" spans="2:2" x14ac:dyDescent="0.15">
      <c r="B1155" t="s">
        <v>132</v>
      </c>
    </row>
    <row r="1156" spans="2:2" x14ac:dyDescent="0.15">
      <c r="B1156" t="s">
        <v>133</v>
      </c>
    </row>
    <row r="1157" spans="2:2" x14ac:dyDescent="0.15">
      <c r="B1157" t="s">
        <v>134</v>
      </c>
    </row>
    <row r="1158" spans="2:2" x14ac:dyDescent="0.15">
      <c r="B1158" t="s">
        <v>135</v>
      </c>
    </row>
    <row r="1159" spans="2:2" x14ac:dyDescent="0.15">
      <c r="B1159" t="s">
        <v>136</v>
      </c>
    </row>
    <row r="1160" spans="2:2" x14ac:dyDescent="0.15">
      <c r="B1160" t="s">
        <v>137</v>
      </c>
    </row>
    <row r="1161" spans="2:2" x14ac:dyDescent="0.15">
      <c r="B1161" t="s">
        <v>138</v>
      </c>
    </row>
    <row r="1162" spans="2:2" x14ac:dyDescent="0.15">
      <c r="B1162" t="s">
        <v>139</v>
      </c>
    </row>
    <row r="1163" spans="2:2" x14ac:dyDescent="0.15">
      <c r="B1163" t="s">
        <v>140</v>
      </c>
    </row>
    <row r="1164" spans="2:2" x14ac:dyDescent="0.15">
      <c r="B1164" t="s">
        <v>141</v>
      </c>
    </row>
    <row r="1165" spans="2:2" x14ac:dyDescent="0.15">
      <c r="B1165" t="s">
        <v>142</v>
      </c>
    </row>
    <row r="1166" spans="2:2" x14ac:dyDescent="0.15">
      <c r="B1166" t="s">
        <v>143</v>
      </c>
    </row>
    <row r="1167" spans="2:2" x14ac:dyDescent="0.15">
      <c r="B1167" t="s">
        <v>144</v>
      </c>
    </row>
    <row r="1168" spans="2:2" x14ac:dyDescent="0.15">
      <c r="B1168" t="s">
        <v>145</v>
      </c>
    </row>
    <row r="1169" spans="2:2" x14ac:dyDescent="0.15">
      <c r="B1169" t="s">
        <v>146</v>
      </c>
    </row>
    <row r="1170" spans="2:2" x14ac:dyDescent="0.15">
      <c r="B1170" t="s">
        <v>147</v>
      </c>
    </row>
    <row r="1171" spans="2:2" x14ac:dyDescent="0.15">
      <c r="B1171" t="s">
        <v>148</v>
      </c>
    </row>
    <row r="1172" spans="2:2" x14ac:dyDescent="0.15">
      <c r="B1172" t="s">
        <v>149</v>
      </c>
    </row>
    <row r="1173" spans="2:2" x14ac:dyDescent="0.15">
      <c r="B1173" t="s">
        <v>150</v>
      </c>
    </row>
    <row r="1174" spans="2:2" x14ac:dyDescent="0.15">
      <c r="B1174" t="s">
        <v>151</v>
      </c>
    </row>
    <row r="1175" spans="2:2" x14ac:dyDescent="0.15">
      <c r="B1175" t="s">
        <v>152</v>
      </c>
    </row>
    <row r="1176" spans="2:2" x14ac:dyDescent="0.15">
      <c r="B1176" t="s">
        <v>153</v>
      </c>
    </row>
    <row r="1177" spans="2:2" x14ac:dyDescent="0.15">
      <c r="B1177" t="s">
        <v>154</v>
      </c>
    </row>
    <row r="1178" spans="2:2" x14ac:dyDescent="0.15">
      <c r="B1178" t="s">
        <v>155</v>
      </c>
    </row>
    <row r="1179" spans="2:2" x14ac:dyDescent="0.15">
      <c r="B1179" t="s">
        <v>156</v>
      </c>
    </row>
    <row r="1180" spans="2:2" x14ac:dyDescent="0.15">
      <c r="B1180" t="s">
        <v>157</v>
      </c>
    </row>
    <row r="1181" spans="2:2" x14ac:dyDescent="0.15">
      <c r="B1181" s="24" t="s">
        <v>158</v>
      </c>
    </row>
    <row r="1182" spans="2:2" x14ac:dyDescent="0.15">
      <c r="B1182" t="s">
        <v>159</v>
      </c>
    </row>
    <row r="1183" spans="2:2" x14ac:dyDescent="0.15">
      <c r="B1183" t="s">
        <v>160</v>
      </c>
    </row>
    <row r="1184" spans="2:2" x14ac:dyDescent="0.15">
      <c r="B1184" t="s">
        <v>161</v>
      </c>
    </row>
    <row r="1185" spans="2:2" x14ac:dyDescent="0.15">
      <c r="B1185" t="s">
        <v>162</v>
      </c>
    </row>
    <row r="1186" spans="2:2" x14ac:dyDescent="0.15">
      <c r="B1186" t="s">
        <v>163</v>
      </c>
    </row>
    <row r="1187" spans="2:2" x14ac:dyDescent="0.15">
      <c r="B1187" s="24" t="s">
        <v>164</v>
      </c>
    </row>
    <row r="1188" spans="2:2" x14ac:dyDescent="0.15">
      <c r="B1188" t="s">
        <v>165</v>
      </c>
    </row>
    <row r="1189" spans="2:2" x14ac:dyDescent="0.15">
      <c r="B1189" t="s">
        <v>166</v>
      </c>
    </row>
    <row r="1190" spans="2:2" x14ac:dyDescent="0.15">
      <c r="B1190" t="s">
        <v>167</v>
      </c>
    </row>
    <row r="1191" spans="2:2" x14ac:dyDescent="0.15">
      <c r="B1191" t="s">
        <v>293</v>
      </c>
    </row>
    <row r="1192" spans="2:2" x14ac:dyDescent="0.15">
      <c r="B1192" t="s">
        <v>169</v>
      </c>
    </row>
    <row r="1193" spans="2:2" x14ac:dyDescent="0.15">
      <c r="B1193" t="s">
        <v>170</v>
      </c>
    </row>
    <row r="1194" spans="2:2" x14ac:dyDescent="0.15">
      <c r="B1194" t="s">
        <v>171</v>
      </c>
    </row>
    <row r="1195" spans="2:2" x14ac:dyDescent="0.15">
      <c r="B1195" t="s">
        <v>172</v>
      </c>
    </row>
    <row r="1196" spans="2:2" x14ac:dyDescent="0.15">
      <c r="B1196" t="s">
        <v>173</v>
      </c>
    </row>
    <row r="1197" spans="2:2" x14ac:dyDescent="0.15">
      <c r="B1197" t="s">
        <v>174</v>
      </c>
    </row>
    <row r="1198" spans="2:2" x14ac:dyDescent="0.15">
      <c r="B1198" t="s">
        <v>175</v>
      </c>
    </row>
    <row r="1199" spans="2:2" x14ac:dyDescent="0.15">
      <c r="B1199" t="s">
        <v>176</v>
      </c>
    </row>
    <row r="1200" spans="2:2" x14ac:dyDescent="0.15">
      <c r="B1200" t="s">
        <v>177</v>
      </c>
    </row>
    <row r="1201" spans="2:2" x14ac:dyDescent="0.15">
      <c r="B1201" t="s">
        <v>178</v>
      </c>
    </row>
    <row r="1202" spans="2:2" x14ac:dyDescent="0.15">
      <c r="B1202" t="s">
        <v>179</v>
      </c>
    </row>
    <row r="1203" spans="2:2" x14ac:dyDescent="0.15">
      <c r="B1203" t="s">
        <v>180</v>
      </c>
    </row>
    <row r="1204" spans="2:2" x14ac:dyDescent="0.15">
      <c r="B1204" t="s">
        <v>181</v>
      </c>
    </row>
    <row r="1205" spans="2:2" x14ac:dyDescent="0.15">
      <c r="B1205" t="s">
        <v>182</v>
      </c>
    </row>
    <row r="1206" spans="2:2" x14ac:dyDescent="0.15">
      <c r="B1206" t="s">
        <v>183</v>
      </c>
    </row>
    <row r="1207" spans="2:2" x14ac:dyDescent="0.15">
      <c r="B1207" t="s">
        <v>184</v>
      </c>
    </row>
    <row r="1208" spans="2:2" x14ac:dyDescent="0.15">
      <c r="B1208" t="s">
        <v>185</v>
      </c>
    </row>
    <row r="1209" spans="2:2" x14ac:dyDescent="0.15">
      <c r="B1209" t="s">
        <v>186</v>
      </c>
    </row>
    <row r="1210" spans="2:2" x14ac:dyDescent="0.15">
      <c r="B1210" t="s">
        <v>187</v>
      </c>
    </row>
    <row r="1211" spans="2:2" x14ac:dyDescent="0.15">
      <c r="B1211" t="s">
        <v>188</v>
      </c>
    </row>
    <row r="1212" spans="2:2" x14ac:dyDescent="0.15">
      <c r="B1212" t="s">
        <v>189</v>
      </c>
    </row>
    <row r="1213" spans="2:2" x14ac:dyDescent="0.15">
      <c r="B1213" t="s">
        <v>190</v>
      </c>
    </row>
    <row r="1214" spans="2:2" x14ac:dyDescent="0.15">
      <c r="B1214" t="s">
        <v>191</v>
      </c>
    </row>
    <row r="1215" spans="2:2" x14ac:dyDescent="0.15">
      <c r="B1215" t="s">
        <v>192</v>
      </c>
    </row>
    <row r="1216" spans="2:2" x14ac:dyDescent="0.15">
      <c r="B1216" t="s">
        <v>193</v>
      </c>
    </row>
    <row r="1217" spans="2:2" x14ac:dyDescent="0.15">
      <c r="B1217" t="s">
        <v>194</v>
      </c>
    </row>
    <row r="1218" spans="2:2" x14ac:dyDescent="0.15">
      <c r="B1218" t="s">
        <v>195</v>
      </c>
    </row>
    <row r="1219" spans="2:2" x14ac:dyDescent="0.15">
      <c r="B1219" t="s">
        <v>196</v>
      </c>
    </row>
    <row r="1220" spans="2:2" x14ac:dyDescent="0.15">
      <c r="B1220" t="s">
        <v>197</v>
      </c>
    </row>
    <row r="1221" spans="2:2" x14ac:dyDescent="0.15">
      <c r="B1221" t="s">
        <v>198</v>
      </c>
    </row>
    <row r="1222" spans="2:2" x14ac:dyDescent="0.15">
      <c r="B1222" t="s">
        <v>199</v>
      </c>
    </row>
    <row r="1223" spans="2:2" x14ac:dyDescent="0.15">
      <c r="B1223" t="s">
        <v>200</v>
      </c>
    </row>
    <row r="1224" spans="2:2" x14ac:dyDescent="0.15">
      <c r="B1224" t="s">
        <v>201</v>
      </c>
    </row>
    <row r="1225" spans="2:2" x14ac:dyDescent="0.15">
      <c r="B1225" t="s">
        <v>202</v>
      </c>
    </row>
    <row r="1226" spans="2:2" x14ac:dyDescent="0.15">
      <c r="B1226" t="s">
        <v>203</v>
      </c>
    </row>
    <row r="1227" spans="2:2" x14ac:dyDescent="0.15">
      <c r="B1227" t="s">
        <v>204</v>
      </c>
    </row>
    <row r="1228" spans="2:2" x14ac:dyDescent="0.15">
      <c r="B1228" t="s">
        <v>205</v>
      </c>
    </row>
    <row r="1229" spans="2:2" x14ac:dyDescent="0.15">
      <c r="B1229" t="s">
        <v>206</v>
      </c>
    </row>
    <row r="1230" spans="2:2" x14ac:dyDescent="0.15">
      <c r="B1230" t="s">
        <v>207</v>
      </c>
    </row>
    <row r="1231" spans="2:2" x14ac:dyDescent="0.15">
      <c r="B1231" t="s">
        <v>208</v>
      </c>
    </row>
    <row r="1232" spans="2:2" x14ac:dyDescent="0.15">
      <c r="B1232" t="s">
        <v>209</v>
      </c>
    </row>
    <row r="1233" spans="2:2" x14ac:dyDescent="0.15">
      <c r="B1233" t="s">
        <v>210</v>
      </c>
    </row>
    <row r="1234" spans="2:2" x14ac:dyDescent="0.15">
      <c r="B1234" t="s">
        <v>211</v>
      </c>
    </row>
    <row r="1235" spans="2:2" x14ac:dyDescent="0.15">
      <c r="B1235" t="s">
        <v>212</v>
      </c>
    </row>
    <row r="1236" spans="2:2" x14ac:dyDescent="0.15">
      <c r="B1236" t="s">
        <v>213</v>
      </c>
    </row>
    <row r="1237" spans="2:2" x14ac:dyDescent="0.15">
      <c r="B1237" t="s">
        <v>214</v>
      </c>
    </row>
    <row r="1238" spans="2:2" x14ac:dyDescent="0.15">
      <c r="B1238" t="s">
        <v>215</v>
      </c>
    </row>
    <row r="1239" spans="2:2" x14ac:dyDescent="0.15">
      <c r="B1239" t="s">
        <v>216</v>
      </c>
    </row>
    <row r="1240" spans="2:2" x14ac:dyDescent="0.15">
      <c r="B1240" t="s">
        <v>217</v>
      </c>
    </row>
    <row r="1241" spans="2:2" x14ac:dyDescent="0.15">
      <c r="B1241" t="s">
        <v>218</v>
      </c>
    </row>
    <row r="1242" spans="2:2" x14ac:dyDescent="0.15">
      <c r="B1242" t="s">
        <v>219</v>
      </c>
    </row>
    <row r="1243" spans="2:2" x14ac:dyDescent="0.15">
      <c r="B1243" t="s">
        <v>220</v>
      </c>
    </row>
    <row r="1244" spans="2:2" x14ac:dyDescent="0.15">
      <c r="B1244" t="s">
        <v>221</v>
      </c>
    </row>
    <row r="1245" spans="2:2" x14ac:dyDescent="0.15">
      <c r="B1245" t="s">
        <v>222</v>
      </c>
    </row>
    <row r="1246" spans="2:2" x14ac:dyDescent="0.15">
      <c r="B1246" t="s">
        <v>223</v>
      </c>
    </row>
    <row r="1247" spans="2:2" x14ac:dyDescent="0.15">
      <c r="B1247" s="24" t="s">
        <v>224</v>
      </c>
    </row>
    <row r="1248" spans="2:2" x14ac:dyDescent="0.15">
      <c r="B1248" t="s">
        <v>225</v>
      </c>
    </row>
    <row r="1249" spans="2:2" x14ac:dyDescent="0.15">
      <c r="B1249" s="24" t="s">
        <v>294</v>
      </c>
    </row>
    <row r="1250" spans="2:2" x14ac:dyDescent="0.15">
      <c r="B1250" t="s">
        <v>227</v>
      </c>
    </row>
    <row r="1251" spans="2:2" x14ac:dyDescent="0.15">
      <c r="B1251" t="s">
        <v>228</v>
      </c>
    </row>
    <row r="1252" spans="2:2" x14ac:dyDescent="0.15">
      <c r="B1252" t="s">
        <v>229</v>
      </c>
    </row>
    <row r="1253" spans="2:2" x14ac:dyDescent="0.15">
      <c r="B1253" t="s">
        <v>230</v>
      </c>
    </row>
    <row r="1254" spans="2:2" x14ac:dyDescent="0.15">
      <c r="B1254" t="s">
        <v>231</v>
      </c>
    </row>
    <row r="1255" spans="2:2" x14ac:dyDescent="0.15">
      <c r="B1255" t="s">
        <v>232</v>
      </c>
    </row>
    <row r="1256" spans="2:2" x14ac:dyDescent="0.15">
      <c r="B1256" t="s">
        <v>233</v>
      </c>
    </row>
    <row r="1257" spans="2:2" x14ac:dyDescent="0.15">
      <c r="B1257" t="s">
        <v>234</v>
      </c>
    </row>
    <row r="1258" spans="2:2" x14ac:dyDescent="0.15">
      <c r="B1258" t="s">
        <v>235</v>
      </c>
    </row>
    <row r="1259" spans="2:2" x14ac:dyDescent="0.15">
      <c r="B1259" t="s">
        <v>236</v>
      </c>
    </row>
    <row r="1260" spans="2:2" x14ac:dyDescent="0.15">
      <c r="B1260" t="s">
        <v>237</v>
      </c>
    </row>
    <row r="1261" spans="2:2" x14ac:dyDescent="0.15">
      <c r="B1261" t="s">
        <v>238</v>
      </c>
    </row>
    <row r="1262" spans="2:2" x14ac:dyDescent="0.15">
      <c r="B1262" t="s">
        <v>239</v>
      </c>
    </row>
    <row r="1263" spans="2:2" x14ac:dyDescent="0.15">
      <c r="B1263" t="s">
        <v>240</v>
      </c>
    </row>
    <row r="1264" spans="2:2" x14ac:dyDescent="0.15">
      <c r="B1264" t="s">
        <v>241</v>
      </c>
    </row>
    <row r="1265" spans="2:2" x14ac:dyDescent="0.15">
      <c r="B1265" t="s">
        <v>242</v>
      </c>
    </row>
    <row r="1266" spans="2:2" x14ac:dyDescent="0.15">
      <c r="B1266" s="24" t="s">
        <v>295</v>
      </c>
    </row>
    <row r="1267" spans="2:2" x14ac:dyDescent="0.15">
      <c r="B1267" t="s">
        <v>244</v>
      </c>
    </row>
    <row r="1268" spans="2:2" x14ac:dyDescent="0.15">
      <c r="B1268" t="s">
        <v>245</v>
      </c>
    </row>
    <row r="1269" spans="2:2" x14ac:dyDescent="0.15">
      <c r="B1269" t="s">
        <v>246</v>
      </c>
    </row>
    <row r="1270" spans="2:2" x14ac:dyDescent="0.15">
      <c r="B1270" t="s">
        <v>247</v>
      </c>
    </row>
    <row r="1271" spans="2:2" x14ac:dyDescent="0.15">
      <c r="B1271" t="s">
        <v>248</v>
      </c>
    </row>
    <row r="1272" spans="2:2" x14ac:dyDescent="0.15">
      <c r="B1272" t="s">
        <v>249</v>
      </c>
    </row>
    <row r="1273" spans="2:2" x14ac:dyDescent="0.15">
      <c r="B1273" t="s">
        <v>250</v>
      </c>
    </row>
    <row r="1274" spans="2:2" x14ac:dyDescent="0.15">
      <c r="B1274" t="s">
        <v>251</v>
      </c>
    </row>
    <row r="1275" spans="2:2" x14ac:dyDescent="0.15">
      <c r="B1275" t="s">
        <v>252</v>
      </c>
    </row>
    <row r="1276" spans="2:2" x14ac:dyDescent="0.15">
      <c r="B1276" t="s">
        <v>253</v>
      </c>
    </row>
    <row r="1277" spans="2:2" x14ac:dyDescent="0.15">
      <c r="B1277" t="s">
        <v>254</v>
      </c>
    </row>
    <row r="1278" spans="2:2" x14ac:dyDescent="0.15">
      <c r="B1278" t="s">
        <v>255</v>
      </c>
    </row>
    <row r="1279" spans="2:2" x14ac:dyDescent="0.15">
      <c r="B1279" t="s">
        <v>256</v>
      </c>
    </row>
    <row r="1280" spans="2:2" x14ac:dyDescent="0.15">
      <c r="B1280" t="s">
        <v>257</v>
      </c>
    </row>
    <row r="1281" spans="2:2" x14ac:dyDescent="0.15">
      <c r="B1281" t="s">
        <v>258</v>
      </c>
    </row>
    <row r="1282" spans="2:2" x14ac:dyDescent="0.15">
      <c r="B1282" t="s">
        <v>259</v>
      </c>
    </row>
    <row r="1283" spans="2:2" x14ac:dyDescent="0.15">
      <c r="B1283" t="s">
        <v>260</v>
      </c>
    </row>
    <row r="1284" spans="2:2" x14ac:dyDescent="0.15">
      <c r="B1284" t="s">
        <v>261</v>
      </c>
    </row>
    <row r="1285" spans="2:2" x14ac:dyDescent="0.15">
      <c r="B1285" t="s">
        <v>262</v>
      </c>
    </row>
    <row r="1286" spans="2:2" x14ac:dyDescent="0.15">
      <c r="B1286" t="s">
        <v>263</v>
      </c>
    </row>
    <row r="1287" spans="2:2" x14ac:dyDescent="0.15">
      <c r="B1287" t="s">
        <v>264</v>
      </c>
    </row>
    <row r="1288" spans="2:2" x14ac:dyDescent="0.15">
      <c r="B1288" t="s">
        <v>265</v>
      </c>
    </row>
    <row r="1289" spans="2:2" x14ac:dyDescent="0.15">
      <c r="B1289" t="s">
        <v>266</v>
      </c>
    </row>
    <row r="1290" spans="2:2" x14ac:dyDescent="0.15">
      <c r="B1290" s="24" t="s">
        <v>267</v>
      </c>
    </row>
    <row r="1291" spans="2:2" x14ac:dyDescent="0.15">
      <c r="B1291" t="s">
        <v>268</v>
      </c>
    </row>
    <row r="1292" spans="2:2" x14ac:dyDescent="0.15">
      <c r="B1292" t="s">
        <v>269</v>
      </c>
    </row>
    <row r="1293" spans="2:2" x14ac:dyDescent="0.15">
      <c r="B1293" t="s">
        <v>270</v>
      </c>
    </row>
    <row r="1294" spans="2:2" x14ac:dyDescent="0.15">
      <c r="B1294" t="s">
        <v>271</v>
      </c>
    </row>
    <row r="1295" spans="2:2" x14ac:dyDescent="0.15">
      <c r="B1295" t="s">
        <v>272</v>
      </c>
    </row>
    <row r="1296" spans="2:2" x14ac:dyDescent="0.15">
      <c r="B1296" t="s">
        <v>273</v>
      </c>
    </row>
    <row r="1297" spans="2:2" x14ac:dyDescent="0.15">
      <c r="B1297" t="s">
        <v>274</v>
      </c>
    </row>
    <row r="1298" spans="2:2" x14ac:dyDescent="0.15">
      <c r="B1298" t="s">
        <v>275</v>
      </c>
    </row>
    <row r="1299" spans="2:2" x14ac:dyDescent="0.15">
      <c r="B1299" t="s">
        <v>276</v>
      </c>
    </row>
    <row r="1300" spans="2:2" x14ac:dyDescent="0.15">
      <c r="B1300" t="s">
        <v>277</v>
      </c>
    </row>
    <row r="1301" spans="2:2" x14ac:dyDescent="0.15">
      <c r="B1301" t="s">
        <v>278</v>
      </c>
    </row>
    <row r="1302" spans="2:2" x14ac:dyDescent="0.15">
      <c r="B1302" t="s">
        <v>279</v>
      </c>
    </row>
    <row r="1303" spans="2:2" x14ac:dyDescent="0.15">
      <c r="B1303" t="s">
        <v>280</v>
      </c>
    </row>
    <row r="1304" spans="2:2" x14ac:dyDescent="0.15">
      <c r="B1304" t="s">
        <v>281</v>
      </c>
    </row>
    <row r="1305" spans="2:2" x14ac:dyDescent="0.15">
      <c r="B1305" t="s">
        <v>282</v>
      </c>
    </row>
    <row r="1306" spans="2:2" x14ac:dyDescent="0.15">
      <c r="B1306" t="s">
        <v>283</v>
      </c>
    </row>
    <row r="1307" spans="2:2" x14ac:dyDescent="0.15">
      <c r="B1307" t="s">
        <v>284</v>
      </c>
    </row>
    <row r="1308" spans="2:2" x14ac:dyDescent="0.15">
      <c r="B1308" t="s">
        <v>285</v>
      </c>
    </row>
    <row r="1309" spans="2:2" x14ac:dyDescent="0.15">
      <c r="B1309" t="s">
        <v>286</v>
      </c>
    </row>
    <row r="1310" spans="2:2" x14ac:dyDescent="0.15">
      <c r="B1310" t="s">
        <v>287</v>
      </c>
    </row>
    <row r="1311" spans="2:2" x14ac:dyDescent="0.15">
      <c r="B1311" t="s">
        <v>288</v>
      </c>
    </row>
    <row r="1312" spans="2:2" x14ac:dyDescent="0.15">
      <c r="B1312" s="24" t="s">
        <v>289</v>
      </c>
    </row>
    <row r="1313" spans="1:2" x14ac:dyDescent="0.15">
      <c r="B1313" t="s">
        <v>290</v>
      </c>
    </row>
    <row r="1314" spans="1:2" x14ac:dyDescent="0.15">
      <c r="B1314" t="s">
        <v>291</v>
      </c>
    </row>
    <row r="1316" spans="1:2" x14ac:dyDescent="0.15">
      <c r="A1316" s="24" t="s">
        <v>441</v>
      </c>
      <c r="B1316" t="s">
        <v>442</v>
      </c>
    </row>
    <row r="1317" spans="1:2" x14ac:dyDescent="0.15">
      <c r="B1317" t="s">
        <v>443</v>
      </c>
    </row>
    <row r="1318" spans="1:2" x14ac:dyDescent="0.15">
      <c r="B1318" t="s">
        <v>444</v>
      </c>
    </row>
    <row r="1319" spans="1:2" x14ac:dyDescent="0.15">
      <c r="B1319" t="s">
        <v>445</v>
      </c>
    </row>
    <row r="1320" spans="1:2" x14ac:dyDescent="0.15">
      <c r="B1320" t="s">
        <v>446</v>
      </c>
    </row>
    <row r="1322" spans="1:2" x14ac:dyDescent="0.15">
      <c r="A1322" t="s">
        <v>447</v>
      </c>
      <c r="B1322" t="s">
        <v>448</v>
      </c>
    </row>
    <row r="1323" spans="1:2" x14ac:dyDescent="0.15">
      <c r="B1323" t="s">
        <v>449</v>
      </c>
    </row>
    <row r="1324" spans="1:2" x14ac:dyDescent="0.15">
      <c r="B1324" t="s">
        <v>450</v>
      </c>
    </row>
    <row r="1325" spans="1:2" x14ac:dyDescent="0.15">
      <c r="B1325" t="s">
        <v>451</v>
      </c>
    </row>
    <row r="1326" spans="1:2" x14ac:dyDescent="0.15">
      <c r="B1326" t="s">
        <v>452</v>
      </c>
    </row>
    <row r="1327" spans="1:2" x14ac:dyDescent="0.15">
      <c r="B1327" t="s">
        <v>444</v>
      </c>
    </row>
    <row r="1328" spans="1:2" x14ac:dyDescent="0.15">
      <c r="B1328" t="s">
        <v>453</v>
      </c>
    </row>
    <row r="1329" spans="1:2" x14ac:dyDescent="0.15">
      <c r="B1329" t="s">
        <v>445</v>
      </c>
    </row>
    <row r="1330" spans="1:2" x14ac:dyDescent="0.15">
      <c r="B1330" t="s">
        <v>454</v>
      </c>
    </row>
    <row r="1331" spans="1:2" x14ac:dyDescent="0.15">
      <c r="B1331" t="s">
        <v>455</v>
      </c>
    </row>
    <row r="1333" spans="1:2" x14ac:dyDescent="0.15">
      <c r="A1333" t="s">
        <v>447</v>
      </c>
      <c r="B1333" t="s">
        <v>448</v>
      </c>
    </row>
    <row r="1334" spans="1:2" x14ac:dyDescent="0.15">
      <c r="B1334" t="s">
        <v>449</v>
      </c>
    </row>
    <row r="1335" spans="1:2" x14ac:dyDescent="0.15">
      <c r="B1335" t="s">
        <v>450</v>
      </c>
    </row>
    <row r="1336" spans="1:2" x14ac:dyDescent="0.15">
      <c r="B1336" t="s">
        <v>451</v>
      </c>
    </row>
    <row r="1337" spans="1:2" x14ac:dyDescent="0.15">
      <c r="B1337" t="s">
        <v>452</v>
      </c>
    </row>
    <row r="1338" spans="1:2" x14ac:dyDescent="0.15">
      <c r="B1338" t="s">
        <v>444</v>
      </c>
    </row>
    <row r="1339" spans="1:2" x14ac:dyDescent="0.15">
      <c r="B1339" t="s">
        <v>453</v>
      </c>
    </row>
    <row r="1340" spans="1:2" x14ac:dyDescent="0.15">
      <c r="B1340" t="s">
        <v>445</v>
      </c>
    </row>
    <row r="1341" spans="1:2" x14ac:dyDescent="0.15">
      <c r="B1341" t="s">
        <v>454</v>
      </c>
    </row>
    <row r="1342" spans="1:2" x14ac:dyDescent="0.15">
      <c r="B1342" t="s">
        <v>455</v>
      </c>
    </row>
    <row r="1344" spans="1:2" x14ac:dyDescent="0.15">
      <c r="A1344" t="s">
        <v>447</v>
      </c>
      <c r="B1344" t="s">
        <v>448</v>
      </c>
    </row>
    <row r="1345" spans="1:3" x14ac:dyDescent="0.15">
      <c r="B1345" t="s">
        <v>449</v>
      </c>
    </row>
    <row r="1346" spans="1:3" x14ac:dyDescent="0.15">
      <c r="B1346" t="s">
        <v>450</v>
      </c>
    </row>
    <row r="1347" spans="1:3" x14ac:dyDescent="0.15">
      <c r="B1347" t="s">
        <v>451</v>
      </c>
    </row>
    <row r="1348" spans="1:3" x14ac:dyDescent="0.15">
      <c r="B1348" t="s">
        <v>452</v>
      </c>
    </row>
    <row r="1349" spans="1:3" x14ac:dyDescent="0.15">
      <c r="B1349" t="s">
        <v>444</v>
      </c>
    </row>
    <row r="1350" spans="1:3" x14ac:dyDescent="0.15">
      <c r="B1350" t="s">
        <v>453</v>
      </c>
    </row>
    <row r="1351" spans="1:3" x14ac:dyDescent="0.15">
      <c r="B1351" t="s">
        <v>445</v>
      </c>
    </row>
    <row r="1352" spans="1:3" x14ac:dyDescent="0.15">
      <c r="B1352" t="s">
        <v>454</v>
      </c>
    </row>
    <row r="1353" spans="1:3" x14ac:dyDescent="0.15">
      <c r="B1353" t="s">
        <v>455</v>
      </c>
    </row>
    <row r="1356" spans="1:3" ht="19" x14ac:dyDescent="0.25">
      <c r="A1356" s="19" t="s">
        <v>456</v>
      </c>
    </row>
    <row r="1358" spans="1:3" x14ac:dyDescent="0.15">
      <c r="A1358" t="s">
        <v>457</v>
      </c>
      <c r="B1358" t="s">
        <v>1607</v>
      </c>
      <c r="C1358" t="s">
        <v>458</v>
      </c>
    </row>
    <row r="1359" spans="1:3" x14ac:dyDescent="0.15">
      <c r="B1359" s="24" t="s">
        <v>459</v>
      </c>
    </row>
    <row r="1360" spans="1:3" x14ac:dyDescent="0.15">
      <c r="B1360" t="s">
        <v>460</v>
      </c>
    </row>
    <row r="1361" spans="1:2" x14ac:dyDescent="0.15">
      <c r="B1361" t="s">
        <v>461</v>
      </c>
    </row>
    <row r="1363" spans="1:2" x14ac:dyDescent="0.15">
      <c r="A1363" t="s">
        <v>462</v>
      </c>
      <c r="B1363" t="s">
        <v>463</v>
      </c>
    </row>
    <row r="1364" spans="1:2" x14ac:dyDescent="0.15">
      <c r="B1364" t="s">
        <v>464</v>
      </c>
    </row>
    <row r="1365" spans="1:2" x14ac:dyDescent="0.15">
      <c r="B1365" t="s">
        <v>465</v>
      </c>
    </row>
    <row r="1366" spans="1:2" x14ac:dyDescent="0.15">
      <c r="B1366" t="s">
        <v>466</v>
      </c>
    </row>
    <row r="1367" spans="1:2" x14ac:dyDescent="0.15">
      <c r="B1367" t="s">
        <v>443</v>
      </c>
    </row>
    <row r="1368" spans="1:2" x14ac:dyDescent="0.15">
      <c r="B1368" t="s">
        <v>467</v>
      </c>
    </row>
    <row r="1369" spans="1:2" x14ac:dyDescent="0.15">
      <c r="B1369" t="s">
        <v>468</v>
      </c>
    </row>
    <row r="1370" spans="1:2" x14ac:dyDescent="0.15">
      <c r="B1370" t="s">
        <v>469</v>
      </c>
    </row>
    <row r="1371" spans="1:2" x14ac:dyDescent="0.15">
      <c r="B1371" t="s">
        <v>470</v>
      </c>
    </row>
    <row r="1372" spans="1:2" x14ac:dyDescent="0.15">
      <c r="B1372" t="s">
        <v>471</v>
      </c>
    </row>
    <row r="1373" spans="1:2" x14ac:dyDescent="0.15">
      <c r="B1373" t="s">
        <v>472</v>
      </c>
    </row>
    <row r="1374" spans="1:2" x14ac:dyDescent="0.15">
      <c r="B1374" t="s">
        <v>473</v>
      </c>
    </row>
    <row r="1375" spans="1:2" x14ac:dyDescent="0.15">
      <c r="B1375" t="s">
        <v>474</v>
      </c>
    </row>
    <row r="1376" spans="1:2" x14ac:dyDescent="0.15">
      <c r="B1376" t="s">
        <v>475</v>
      </c>
    </row>
    <row r="1378" spans="1:2" x14ac:dyDescent="0.15">
      <c r="A1378" t="s">
        <v>476</v>
      </c>
      <c r="B1378" s="17" t="s">
        <v>477</v>
      </c>
    </row>
    <row r="1379" spans="1:2" x14ac:dyDescent="0.15">
      <c r="B1379" s="27" t="s">
        <v>478</v>
      </c>
    </row>
    <row r="1380" spans="1:2" x14ac:dyDescent="0.15">
      <c r="B1380" s="17" t="s">
        <v>479</v>
      </c>
    </row>
    <row r="1381" spans="1:2" x14ac:dyDescent="0.15">
      <c r="B1381" s="17" t="s">
        <v>480</v>
      </c>
    </row>
    <row r="1382" spans="1:2" x14ac:dyDescent="0.15">
      <c r="B1382" s="17" t="s">
        <v>481</v>
      </c>
    </row>
    <row r="1383" spans="1:2" x14ac:dyDescent="0.15">
      <c r="B1383" s="17" t="s">
        <v>482</v>
      </c>
    </row>
    <row r="1384" spans="1:2" x14ac:dyDescent="0.15">
      <c r="B1384" s="17" t="s">
        <v>483</v>
      </c>
    </row>
    <row r="1385" spans="1:2" x14ac:dyDescent="0.15">
      <c r="B1385" s="17" t="s">
        <v>484</v>
      </c>
    </row>
    <row r="1386" spans="1:2" x14ac:dyDescent="0.15">
      <c r="B1386" s="17" t="s">
        <v>485</v>
      </c>
    </row>
    <row r="1387" spans="1:2" x14ac:dyDescent="0.15">
      <c r="B1387" s="17" t="s">
        <v>486</v>
      </c>
    </row>
    <row r="1388" spans="1:2" x14ac:dyDescent="0.15">
      <c r="B1388" s="17" t="s">
        <v>487</v>
      </c>
    </row>
    <row r="1389" spans="1:2" x14ac:dyDescent="0.15">
      <c r="B1389" s="17" t="s">
        <v>488</v>
      </c>
    </row>
    <row r="1390" spans="1:2" x14ac:dyDescent="0.15">
      <c r="B1390" s="17" t="s">
        <v>489</v>
      </c>
    </row>
    <row r="1391" spans="1:2" x14ac:dyDescent="0.15">
      <c r="B1391" s="17" t="s">
        <v>490</v>
      </c>
    </row>
    <row r="1392" spans="1:2" x14ac:dyDescent="0.15">
      <c r="B1392" s="17" t="s">
        <v>491</v>
      </c>
    </row>
    <row r="1393" spans="2:2" x14ac:dyDescent="0.15">
      <c r="B1393" s="17" t="s">
        <v>492</v>
      </c>
    </row>
    <row r="1394" spans="2:2" x14ac:dyDescent="0.15">
      <c r="B1394" s="17" t="s">
        <v>493</v>
      </c>
    </row>
    <row r="1395" spans="2:2" x14ac:dyDescent="0.15">
      <c r="B1395" s="17" t="s">
        <v>494</v>
      </c>
    </row>
    <row r="1396" spans="2:2" x14ac:dyDescent="0.15">
      <c r="B1396" s="17" t="s">
        <v>495</v>
      </c>
    </row>
    <row r="1397" spans="2:2" x14ac:dyDescent="0.15">
      <c r="B1397" s="17" t="s">
        <v>496</v>
      </c>
    </row>
    <row r="1398" spans="2:2" x14ac:dyDescent="0.15">
      <c r="B1398" s="17" t="s">
        <v>497</v>
      </c>
    </row>
    <row r="1399" spans="2:2" x14ac:dyDescent="0.15">
      <c r="B1399" s="17" t="s">
        <v>498</v>
      </c>
    </row>
    <row r="1400" spans="2:2" x14ac:dyDescent="0.15">
      <c r="B1400" s="17" t="s">
        <v>499</v>
      </c>
    </row>
    <row r="1401" spans="2:2" x14ac:dyDescent="0.15">
      <c r="B1401" s="17" t="s">
        <v>500</v>
      </c>
    </row>
    <row r="1402" spans="2:2" x14ac:dyDescent="0.15">
      <c r="B1402" s="17" t="s">
        <v>501</v>
      </c>
    </row>
    <row r="1403" spans="2:2" x14ac:dyDescent="0.15">
      <c r="B1403" s="17" t="s">
        <v>502</v>
      </c>
    </row>
    <row r="1404" spans="2:2" x14ac:dyDescent="0.15">
      <c r="B1404" s="17" t="s">
        <v>503</v>
      </c>
    </row>
    <row r="1405" spans="2:2" x14ac:dyDescent="0.15">
      <c r="B1405" s="17" t="s">
        <v>504</v>
      </c>
    </row>
    <row r="1406" spans="2:2" x14ac:dyDescent="0.15">
      <c r="B1406" s="17" t="s">
        <v>505</v>
      </c>
    </row>
    <row r="1407" spans="2:2" x14ac:dyDescent="0.15">
      <c r="B1407" s="17" t="s">
        <v>506</v>
      </c>
    </row>
    <row r="1408" spans="2:2" x14ac:dyDescent="0.15">
      <c r="B1408" s="17" t="s">
        <v>507</v>
      </c>
    </row>
    <row r="1409" spans="2:2" x14ac:dyDescent="0.15">
      <c r="B1409" s="17" t="s">
        <v>508</v>
      </c>
    </row>
    <row r="1410" spans="2:2" x14ac:dyDescent="0.15">
      <c r="B1410" s="17" t="s">
        <v>509</v>
      </c>
    </row>
    <row r="1411" spans="2:2" x14ac:dyDescent="0.15">
      <c r="B1411" s="17" t="s">
        <v>510</v>
      </c>
    </row>
    <row r="1412" spans="2:2" x14ac:dyDescent="0.15">
      <c r="B1412" s="17" t="s">
        <v>511</v>
      </c>
    </row>
    <row r="1413" spans="2:2" x14ac:dyDescent="0.15">
      <c r="B1413" s="17" t="s">
        <v>512</v>
      </c>
    </row>
    <row r="1414" spans="2:2" x14ac:dyDescent="0.15">
      <c r="B1414" s="17" t="s">
        <v>513</v>
      </c>
    </row>
    <row r="1415" spans="2:2" x14ac:dyDescent="0.15">
      <c r="B1415" s="17" t="s">
        <v>514</v>
      </c>
    </row>
    <row r="1416" spans="2:2" x14ac:dyDescent="0.15">
      <c r="B1416" s="17" t="s">
        <v>515</v>
      </c>
    </row>
    <row r="1417" spans="2:2" ht="15" x14ac:dyDescent="0.2">
      <c r="B1417" s="22" t="s">
        <v>516</v>
      </c>
    </row>
    <row r="1418" spans="2:2" x14ac:dyDescent="0.15">
      <c r="B1418" s="17" t="s">
        <v>517</v>
      </c>
    </row>
    <row r="1419" spans="2:2" ht="15" x14ac:dyDescent="0.2">
      <c r="B1419" s="22" t="s">
        <v>518</v>
      </c>
    </row>
    <row r="1420" spans="2:2" x14ac:dyDescent="0.15">
      <c r="B1420" s="17" t="s">
        <v>519</v>
      </c>
    </row>
    <row r="1421" spans="2:2" x14ac:dyDescent="0.15">
      <c r="B1421" s="17" t="s">
        <v>520</v>
      </c>
    </row>
    <row r="1422" spans="2:2" x14ac:dyDescent="0.15">
      <c r="B1422" s="17" t="s">
        <v>521</v>
      </c>
    </row>
    <row r="1423" spans="2:2" x14ac:dyDescent="0.15">
      <c r="B1423" s="17" t="s">
        <v>522</v>
      </c>
    </row>
    <row r="1424" spans="2:2" x14ac:dyDescent="0.15">
      <c r="B1424" s="17" t="s">
        <v>523</v>
      </c>
    </row>
    <row r="1425" spans="2:2" x14ac:dyDescent="0.15">
      <c r="B1425" s="17" t="s">
        <v>524</v>
      </c>
    </row>
    <row r="1426" spans="2:2" x14ac:dyDescent="0.15">
      <c r="B1426" s="17" t="s">
        <v>525</v>
      </c>
    </row>
    <row r="1427" spans="2:2" x14ac:dyDescent="0.15">
      <c r="B1427" s="17" t="s">
        <v>526</v>
      </c>
    </row>
    <row r="1428" spans="2:2" x14ac:dyDescent="0.15">
      <c r="B1428" s="17" t="s">
        <v>527</v>
      </c>
    </row>
    <row r="1429" spans="2:2" x14ac:dyDescent="0.15">
      <c r="B1429" s="17" t="s">
        <v>528</v>
      </c>
    </row>
    <row r="1430" spans="2:2" x14ac:dyDescent="0.15">
      <c r="B1430" s="17" t="s">
        <v>529</v>
      </c>
    </row>
    <row r="1431" spans="2:2" x14ac:dyDescent="0.15">
      <c r="B1431" s="17" t="s">
        <v>530</v>
      </c>
    </row>
    <row r="1432" spans="2:2" x14ac:dyDescent="0.15">
      <c r="B1432" s="17" t="s">
        <v>531</v>
      </c>
    </row>
    <row r="1433" spans="2:2" x14ac:dyDescent="0.15">
      <c r="B1433" s="17" t="s">
        <v>532</v>
      </c>
    </row>
    <row r="1434" spans="2:2" x14ac:dyDescent="0.15">
      <c r="B1434" s="17" t="s">
        <v>533</v>
      </c>
    </row>
    <row r="1435" spans="2:2" x14ac:dyDescent="0.15">
      <c r="B1435" s="17" t="s">
        <v>534</v>
      </c>
    </row>
    <row r="1436" spans="2:2" x14ac:dyDescent="0.15">
      <c r="B1436" s="17" t="s">
        <v>535</v>
      </c>
    </row>
    <row r="1437" spans="2:2" x14ac:dyDescent="0.15">
      <c r="B1437" s="17" t="s">
        <v>536</v>
      </c>
    </row>
    <row r="1438" spans="2:2" x14ac:dyDescent="0.15">
      <c r="B1438" s="17" t="s">
        <v>537</v>
      </c>
    </row>
    <row r="1439" spans="2:2" x14ac:dyDescent="0.15">
      <c r="B1439" s="17" t="s">
        <v>538</v>
      </c>
    </row>
    <row r="1440" spans="2:2" x14ac:dyDescent="0.15">
      <c r="B1440" s="17" t="s">
        <v>539</v>
      </c>
    </row>
    <row r="1441" spans="2:2" x14ac:dyDescent="0.15">
      <c r="B1441" s="17" t="s">
        <v>540</v>
      </c>
    </row>
    <row r="1442" spans="2:2" x14ac:dyDescent="0.15">
      <c r="B1442" s="17" t="s">
        <v>541</v>
      </c>
    </row>
    <row r="1443" spans="2:2" x14ac:dyDescent="0.15">
      <c r="B1443" s="17" t="s">
        <v>542</v>
      </c>
    </row>
    <row r="1444" spans="2:2" x14ac:dyDescent="0.15">
      <c r="B1444" s="17" t="s">
        <v>543</v>
      </c>
    </row>
    <row r="1445" spans="2:2" x14ac:dyDescent="0.15">
      <c r="B1445" s="17" t="s">
        <v>544</v>
      </c>
    </row>
    <row r="1446" spans="2:2" x14ac:dyDescent="0.15">
      <c r="B1446" s="17" t="s">
        <v>545</v>
      </c>
    </row>
    <row r="1447" spans="2:2" x14ac:dyDescent="0.15">
      <c r="B1447" s="17" t="s">
        <v>546</v>
      </c>
    </row>
    <row r="1448" spans="2:2" x14ac:dyDescent="0.15">
      <c r="B1448" s="17" t="s">
        <v>547</v>
      </c>
    </row>
    <row r="1449" spans="2:2" ht="15" x14ac:dyDescent="0.2">
      <c r="B1449" s="22" t="s">
        <v>548</v>
      </c>
    </row>
    <row r="1450" spans="2:2" x14ac:dyDescent="0.15">
      <c r="B1450" s="17" t="s">
        <v>549</v>
      </c>
    </row>
    <row r="1451" spans="2:2" x14ac:dyDescent="0.15">
      <c r="B1451" s="17" t="s">
        <v>550</v>
      </c>
    </row>
    <row r="1452" spans="2:2" x14ac:dyDescent="0.15">
      <c r="B1452" s="17" t="s">
        <v>551</v>
      </c>
    </row>
    <row r="1453" spans="2:2" x14ac:dyDescent="0.15">
      <c r="B1453" s="17" t="s">
        <v>552</v>
      </c>
    </row>
    <row r="1454" spans="2:2" x14ac:dyDescent="0.15">
      <c r="B1454" s="17" t="s">
        <v>553</v>
      </c>
    </row>
    <row r="1455" spans="2:2" x14ac:dyDescent="0.15">
      <c r="B1455" s="17" t="s">
        <v>554</v>
      </c>
    </row>
    <row r="1456" spans="2:2" x14ac:dyDescent="0.15">
      <c r="B1456" s="17" t="s">
        <v>555</v>
      </c>
    </row>
    <row r="1457" spans="2:2" x14ac:dyDescent="0.15">
      <c r="B1457" s="17" t="s">
        <v>556</v>
      </c>
    </row>
    <row r="1458" spans="2:2" x14ac:dyDescent="0.15">
      <c r="B1458" s="17" t="s">
        <v>557</v>
      </c>
    </row>
    <row r="1459" spans="2:2" x14ac:dyDescent="0.15">
      <c r="B1459" s="17" t="s">
        <v>558</v>
      </c>
    </row>
    <row r="1460" spans="2:2" x14ac:dyDescent="0.15">
      <c r="B1460" s="17" t="s">
        <v>559</v>
      </c>
    </row>
    <row r="1461" spans="2:2" x14ac:dyDescent="0.15">
      <c r="B1461" s="17" t="s">
        <v>560</v>
      </c>
    </row>
    <row r="1462" spans="2:2" x14ac:dyDescent="0.15">
      <c r="B1462" s="17" t="s">
        <v>561</v>
      </c>
    </row>
    <row r="1463" spans="2:2" x14ac:dyDescent="0.15">
      <c r="B1463" s="17" t="s">
        <v>562</v>
      </c>
    </row>
    <row r="1464" spans="2:2" x14ac:dyDescent="0.15">
      <c r="B1464" s="17" t="s">
        <v>563</v>
      </c>
    </row>
    <row r="1465" spans="2:2" x14ac:dyDescent="0.15">
      <c r="B1465" s="17" t="s">
        <v>564</v>
      </c>
    </row>
    <row r="1466" spans="2:2" x14ac:dyDescent="0.15">
      <c r="B1466" s="17" t="s">
        <v>565</v>
      </c>
    </row>
    <row r="1467" spans="2:2" x14ac:dyDescent="0.15">
      <c r="B1467" s="17" t="s">
        <v>566</v>
      </c>
    </row>
    <row r="1468" spans="2:2" x14ac:dyDescent="0.15">
      <c r="B1468" s="17" t="s">
        <v>567</v>
      </c>
    </row>
    <row r="1469" spans="2:2" x14ac:dyDescent="0.15">
      <c r="B1469" s="17" t="s">
        <v>568</v>
      </c>
    </row>
    <row r="1470" spans="2:2" x14ac:dyDescent="0.15">
      <c r="B1470" s="17" t="s">
        <v>569</v>
      </c>
    </row>
    <row r="1471" spans="2:2" x14ac:dyDescent="0.15">
      <c r="B1471" s="17" t="s">
        <v>570</v>
      </c>
    </row>
    <row r="1472" spans="2:2" x14ac:dyDescent="0.15">
      <c r="B1472" s="17" t="s">
        <v>571</v>
      </c>
    </row>
    <row r="1473" spans="2:2" x14ac:dyDescent="0.15">
      <c r="B1473" s="17" t="s">
        <v>572</v>
      </c>
    </row>
    <row r="1474" spans="2:2" x14ac:dyDescent="0.15">
      <c r="B1474" s="17" t="s">
        <v>573</v>
      </c>
    </row>
    <row r="1475" spans="2:2" x14ac:dyDescent="0.15">
      <c r="B1475" s="17" t="s">
        <v>574</v>
      </c>
    </row>
    <row r="1476" spans="2:2" x14ac:dyDescent="0.15">
      <c r="B1476" s="17" t="s">
        <v>575</v>
      </c>
    </row>
    <row r="1477" spans="2:2" x14ac:dyDescent="0.15">
      <c r="B1477" s="17" t="s">
        <v>576</v>
      </c>
    </row>
    <row r="1478" spans="2:2" x14ac:dyDescent="0.15">
      <c r="B1478" s="17" t="s">
        <v>1760</v>
      </c>
    </row>
    <row r="1479" spans="2:2" x14ac:dyDescent="0.15">
      <c r="B1479" s="17" t="s">
        <v>577</v>
      </c>
    </row>
    <row r="1480" spans="2:2" x14ac:dyDescent="0.15">
      <c r="B1480" s="17" t="s">
        <v>578</v>
      </c>
    </row>
    <row r="1481" spans="2:2" x14ac:dyDescent="0.15">
      <c r="B1481" s="17" t="s">
        <v>579</v>
      </c>
    </row>
    <row r="1482" spans="2:2" x14ac:dyDescent="0.15">
      <c r="B1482" s="17" t="s">
        <v>580</v>
      </c>
    </row>
    <row r="1483" spans="2:2" x14ac:dyDescent="0.15">
      <c r="B1483" s="17" t="s">
        <v>581</v>
      </c>
    </row>
    <row r="1484" spans="2:2" x14ac:dyDescent="0.15">
      <c r="B1484" s="17" t="s">
        <v>582</v>
      </c>
    </row>
    <row r="1485" spans="2:2" x14ac:dyDescent="0.15">
      <c r="B1485" s="17" t="s">
        <v>583</v>
      </c>
    </row>
    <row r="1486" spans="2:2" x14ac:dyDescent="0.15">
      <c r="B1486" s="17" t="s">
        <v>584</v>
      </c>
    </row>
    <row r="1487" spans="2:2" x14ac:dyDescent="0.15">
      <c r="B1487" s="17" t="s">
        <v>585</v>
      </c>
    </row>
    <row r="1488" spans="2:2" x14ac:dyDescent="0.15">
      <c r="B1488" s="17" t="s">
        <v>586</v>
      </c>
    </row>
    <row r="1489" spans="2:2" x14ac:dyDescent="0.15">
      <c r="B1489" s="17" t="s">
        <v>587</v>
      </c>
    </row>
    <row r="1490" spans="2:2" x14ac:dyDescent="0.15">
      <c r="B1490" s="17" t="s">
        <v>588</v>
      </c>
    </row>
    <row r="1491" spans="2:2" x14ac:dyDescent="0.15">
      <c r="B1491" s="17" t="s">
        <v>589</v>
      </c>
    </row>
    <row r="1492" spans="2:2" x14ac:dyDescent="0.15">
      <c r="B1492" s="17" t="s">
        <v>590</v>
      </c>
    </row>
    <row r="1493" spans="2:2" x14ac:dyDescent="0.15">
      <c r="B1493" s="17" t="s">
        <v>591</v>
      </c>
    </row>
    <row r="1494" spans="2:2" x14ac:dyDescent="0.15">
      <c r="B1494" s="17" t="s">
        <v>592</v>
      </c>
    </row>
    <row r="1495" spans="2:2" x14ac:dyDescent="0.15">
      <c r="B1495" s="17" t="s">
        <v>593</v>
      </c>
    </row>
    <row r="1496" spans="2:2" x14ac:dyDescent="0.15">
      <c r="B1496" s="17" t="s">
        <v>594</v>
      </c>
    </row>
    <row r="1497" spans="2:2" x14ac:dyDescent="0.15">
      <c r="B1497" s="17" t="s">
        <v>595</v>
      </c>
    </row>
    <row r="1498" spans="2:2" ht="15" x14ac:dyDescent="0.2">
      <c r="B1498" s="22" t="s">
        <v>596</v>
      </c>
    </row>
    <row r="1499" spans="2:2" x14ac:dyDescent="0.15">
      <c r="B1499" s="17" t="s">
        <v>597</v>
      </c>
    </row>
    <row r="1500" spans="2:2" x14ac:dyDescent="0.15">
      <c r="B1500" s="17" t="s">
        <v>598</v>
      </c>
    </row>
    <row r="1501" spans="2:2" x14ac:dyDescent="0.15">
      <c r="B1501" s="17" t="s">
        <v>599</v>
      </c>
    </row>
    <row r="1502" spans="2:2" x14ac:dyDescent="0.15">
      <c r="B1502" s="17" t="s">
        <v>600</v>
      </c>
    </row>
    <row r="1503" spans="2:2" x14ac:dyDescent="0.15">
      <c r="B1503" s="17" t="s">
        <v>601</v>
      </c>
    </row>
    <row r="1504" spans="2:2" x14ac:dyDescent="0.15">
      <c r="B1504" s="17" t="s">
        <v>602</v>
      </c>
    </row>
    <row r="1505" spans="2:2" x14ac:dyDescent="0.15">
      <c r="B1505" s="17" t="s">
        <v>603</v>
      </c>
    </row>
    <row r="1506" spans="2:2" x14ac:dyDescent="0.15">
      <c r="B1506" s="17" t="s">
        <v>604</v>
      </c>
    </row>
    <row r="1507" spans="2:2" x14ac:dyDescent="0.15">
      <c r="B1507" s="17" t="s">
        <v>605</v>
      </c>
    </row>
    <row r="1508" spans="2:2" x14ac:dyDescent="0.15">
      <c r="B1508" s="17" t="s">
        <v>606</v>
      </c>
    </row>
    <row r="1509" spans="2:2" x14ac:dyDescent="0.15">
      <c r="B1509" s="17" t="s">
        <v>607</v>
      </c>
    </row>
    <row r="1510" spans="2:2" x14ac:dyDescent="0.15">
      <c r="B1510" s="17" t="s">
        <v>608</v>
      </c>
    </row>
    <row r="1511" spans="2:2" x14ac:dyDescent="0.15">
      <c r="B1511" s="17" t="s">
        <v>609</v>
      </c>
    </row>
    <row r="1512" spans="2:2" x14ac:dyDescent="0.15">
      <c r="B1512" s="17" t="s">
        <v>610</v>
      </c>
    </row>
    <row r="1513" spans="2:2" x14ac:dyDescent="0.15">
      <c r="B1513" s="17" t="s">
        <v>611</v>
      </c>
    </row>
    <row r="1514" spans="2:2" x14ac:dyDescent="0.15">
      <c r="B1514" s="17" t="s">
        <v>612</v>
      </c>
    </row>
    <row r="1515" spans="2:2" x14ac:dyDescent="0.15">
      <c r="B1515" s="17" t="s">
        <v>613</v>
      </c>
    </row>
    <row r="1516" spans="2:2" x14ac:dyDescent="0.15">
      <c r="B1516" s="17" t="s">
        <v>614</v>
      </c>
    </row>
    <row r="1517" spans="2:2" x14ac:dyDescent="0.15">
      <c r="B1517" s="17" t="s">
        <v>615</v>
      </c>
    </row>
    <row r="1518" spans="2:2" x14ac:dyDescent="0.15">
      <c r="B1518" s="17" t="s">
        <v>616</v>
      </c>
    </row>
    <row r="1519" spans="2:2" x14ac:dyDescent="0.15">
      <c r="B1519" s="17" t="s">
        <v>617</v>
      </c>
    </row>
    <row r="1520" spans="2:2" x14ac:dyDescent="0.15">
      <c r="B1520" s="17" t="s">
        <v>618</v>
      </c>
    </row>
    <row r="1521" spans="2:2" x14ac:dyDescent="0.15">
      <c r="B1521" s="17" t="s">
        <v>619</v>
      </c>
    </row>
    <row r="1522" spans="2:2" x14ac:dyDescent="0.15">
      <c r="B1522" s="17" t="s">
        <v>620</v>
      </c>
    </row>
    <row r="1523" spans="2:2" x14ac:dyDescent="0.15">
      <c r="B1523" s="17" t="s">
        <v>621</v>
      </c>
    </row>
    <row r="1524" spans="2:2" x14ac:dyDescent="0.15">
      <c r="B1524" s="17" t="s">
        <v>622</v>
      </c>
    </row>
    <row r="1525" spans="2:2" x14ac:dyDescent="0.15">
      <c r="B1525" s="17" t="s">
        <v>623</v>
      </c>
    </row>
    <row r="1526" spans="2:2" x14ac:dyDescent="0.15">
      <c r="B1526" s="17" t="s">
        <v>624</v>
      </c>
    </row>
    <row r="1527" spans="2:2" x14ac:dyDescent="0.15">
      <c r="B1527" s="17" t="s">
        <v>625</v>
      </c>
    </row>
    <row r="1528" spans="2:2" x14ac:dyDescent="0.15">
      <c r="B1528" s="17" t="s">
        <v>626</v>
      </c>
    </row>
    <row r="1529" spans="2:2" x14ac:dyDescent="0.15">
      <c r="B1529" s="17" t="s">
        <v>627</v>
      </c>
    </row>
    <row r="1530" spans="2:2" x14ac:dyDescent="0.15">
      <c r="B1530" s="17" t="s">
        <v>628</v>
      </c>
    </row>
    <row r="1531" spans="2:2" x14ac:dyDescent="0.15">
      <c r="B1531" s="17" t="s">
        <v>629</v>
      </c>
    </row>
    <row r="1532" spans="2:2" x14ac:dyDescent="0.15">
      <c r="B1532" s="17" t="s">
        <v>630</v>
      </c>
    </row>
    <row r="1533" spans="2:2" ht="15" x14ac:dyDescent="0.2">
      <c r="B1533" s="22" t="s">
        <v>631</v>
      </c>
    </row>
    <row r="1534" spans="2:2" x14ac:dyDescent="0.15">
      <c r="B1534" s="17" t="s">
        <v>632</v>
      </c>
    </row>
    <row r="1535" spans="2:2" x14ac:dyDescent="0.15">
      <c r="B1535" s="17" t="s">
        <v>633</v>
      </c>
    </row>
    <row r="1536" spans="2:2" x14ac:dyDescent="0.15">
      <c r="B1536" s="17" t="s">
        <v>634</v>
      </c>
    </row>
    <row r="1537" spans="2:2" x14ac:dyDescent="0.15">
      <c r="B1537" s="17" t="s">
        <v>635</v>
      </c>
    </row>
    <row r="1538" spans="2:2" x14ac:dyDescent="0.15">
      <c r="B1538" s="17" t="s">
        <v>636</v>
      </c>
    </row>
    <row r="1539" spans="2:2" x14ac:dyDescent="0.15">
      <c r="B1539" s="17" t="s">
        <v>637</v>
      </c>
    </row>
    <row r="1540" spans="2:2" x14ac:dyDescent="0.15">
      <c r="B1540" s="17" t="s">
        <v>638</v>
      </c>
    </row>
    <row r="1541" spans="2:2" x14ac:dyDescent="0.15">
      <c r="B1541" s="17" t="s">
        <v>639</v>
      </c>
    </row>
    <row r="1542" spans="2:2" x14ac:dyDescent="0.15">
      <c r="B1542" s="17" t="s">
        <v>640</v>
      </c>
    </row>
    <row r="1543" spans="2:2" x14ac:dyDescent="0.15">
      <c r="B1543" s="17" t="s">
        <v>641</v>
      </c>
    </row>
    <row r="1544" spans="2:2" x14ac:dyDescent="0.15">
      <c r="B1544" s="17" t="s">
        <v>642</v>
      </c>
    </row>
    <row r="1545" spans="2:2" x14ac:dyDescent="0.15">
      <c r="B1545" s="17" t="s">
        <v>643</v>
      </c>
    </row>
    <row r="1546" spans="2:2" x14ac:dyDescent="0.15">
      <c r="B1546" s="17" t="s">
        <v>644</v>
      </c>
    </row>
    <row r="1547" spans="2:2" x14ac:dyDescent="0.15">
      <c r="B1547" s="17" t="s">
        <v>645</v>
      </c>
    </row>
    <row r="1548" spans="2:2" x14ac:dyDescent="0.15">
      <c r="B1548" s="17" t="s">
        <v>646</v>
      </c>
    </row>
    <row r="1549" spans="2:2" x14ac:dyDescent="0.15">
      <c r="B1549" s="17" t="s">
        <v>647</v>
      </c>
    </row>
    <row r="1550" spans="2:2" x14ac:dyDescent="0.15">
      <c r="B1550" s="17" t="s">
        <v>648</v>
      </c>
    </row>
    <row r="1551" spans="2:2" x14ac:dyDescent="0.15">
      <c r="B1551" s="17" t="s">
        <v>649</v>
      </c>
    </row>
    <row r="1552" spans="2:2" x14ac:dyDescent="0.15">
      <c r="B1552" s="17" t="s">
        <v>650</v>
      </c>
    </row>
    <row r="1553" spans="2:2" x14ac:dyDescent="0.15">
      <c r="B1553" s="17" t="s">
        <v>651</v>
      </c>
    </row>
    <row r="1554" spans="2:2" x14ac:dyDescent="0.15">
      <c r="B1554" s="17" t="s">
        <v>652</v>
      </c>
    </row>
    <row r="1555" spans="2:2" x14ac:dyDescent="0.15">
      <c r="B1555" s="17" t="s">
        <v>653</v>
      </c>
    </row>
    <row r="1556" spans="2:2" x14ac:dyDescent="0.15">
      <c r="B1556" s="17" t="s">
        <v>654</v>
      </c>
    </row>
    <row r="1557" spans="2:2" x14ac:dyDescent="0.15">
      <c r="B1557" s="17" t="s">
        <v>655</v>
      </c>
    </row>
    <row r="1558" spans="2:2" x14ac:dyDescent="0.15">
      <c r="B1558" s="17" t="s">
        <v>656</v>
      </c>
    </row>
    <row r="1559" spans="2:2" x14ac:dyDescent="0.15">
      <c r="B1559" s="17" t="s">
        <v>657</v>
      </c>
    </row>
    <row r="1560" spans="2:2" x14ac:dyDescent="0.15">
      <c r="B1560" s="17" t="s">
        <v>658</v>
      </c>
    </row>
    <row r="1561" spans="2:2" x14ac:dyDescent="0.15">
      <c r="B1561" s="17" t="s">
        <v>659</v>
      </c>
    </row>
    <row r="1562" spans="2:2" x14ac:dyDescent="0.15">
      <c r="B1562" s="17" t="s">
        <v>660</v>
      </c>
    </row>
    <row r="1563" spans="2:2" x14ac:dyDescent="0.15">
      <c r="B1563" s="17" t="s">
        <v>661</v>
      </c>
    </row>
    <row r="1564" spans="2:2" x14ac:dyDescent="0.15">
      <c r="B1564" s="17" t="s">
        <v>662</v>
      </c>
    </row>
    <row r="1565" spans="2:2" x14ac:dyDescent="0.15">
      <c r="B1565" s="17" t="s">
        <v>663</v>
      </c>
    </row>
    <row r="1566" spans="2:2" x14ac:dyDescent="0.15">
      <c r="B1566" s="17" t="s">
        <v>664</v>
      </c>
    </row>
    <row r="1567" spans="2:2" x14ac:dyDescent="0.15">
      <c r="B1567" s="17" t="s">
        <v>665</v>
      </c>
    </row>
    <row r="1568" spans="2:2" x14ac:dyDescent="0.15">
      <c r="B1568" s="17" t="s">
        <v>666</v>
      </c>
    </row>
    <row r="1569" spans="2:2" x14ac:dyDescent="0.15">
      <c r="B1569" s="17" t="s">
        <v>667</v>
      </c>
    </row>
    <row r="1570" spans="2:2" x14ac:dyDescent="0.15">
      <c r="B1570" s="17" t="s">
        <v>668</v>
      </c>
    </row>
    <row r="1571" spans="2:2" x14ac:dyDescent="0.15">
      <c r="B1571" s="17" t="s">
        <v>669</v>
      </c>
    </row>
    <row r="1572" spans="2:2" x14ac:dyDescent="0.15">
      <c r="B1572" s="17" t="s">
        <v>670</v>
      </c>
    </row>
    <row r="1573" spans="2:2" x14ac:dyDescent="0.15">
      <c r="B1573" s="17" t="s">
        <v>671</v>
      </c>
    </row>
    <row r="1574" spans="2:2" x14ac:dyDescent="0.15">
      <c r="B1574" s="17" t="s">
        <v>672</v>
      </c>
    </row>
    <row r="1575" spans="2:2" x14ac:dyDescent="0.15">
      <c r="B1575" s="17" t="s">
        <v>673</v>
      </c>
    </row>
    <row r="1576" spans="2:2" x14ac:dyDescent="0.15">
      <c r="B1576" s="17" t="s">
        <v>674</v>
      </c>
    </row>
    <row r="1577" spans="2:2" x14ac:dyDescent="0.15">
      <c r="B1577" s="17" t="s">
        <v>675</v>
      </c>
    </row>
    <row r="1578" spans="2:2" x14ac:dyDescent="0.15">
      <c r="B1578" s="17" t="s">
        <v>676</v>
      </c>
    </row>
    <row r="1579" spans="2:2" x14ac:dyDescent="0.15">
      <c r="B1579" s="17" t="s">
        <v>677</v>
      </c>
    </row>
    <row r="1580" spans="2:2" x14ac:dyDescent="0.15">
      <c r="B1580" s="17" t="s">
        <v>678</v>
      </c>
    </row>
    <row r="1581" spans="2:2" x14ac:dyDescent="0.15">
      <c r="B1581" s="17" t="s">
        <v>679</v>
      </c>
    </row>
    <row r="1582" spans="2:2" x14ac:dyDescent="0.15">
      <c r="B1582" s="17" t="s">
        <v>680</v>
      </c>
    </row>
    <row r="1583" spans="2:2" x14ac:dyDescent="0.15">
      <c r="B1583" s="17" t="s">
        <v>681</v>
      </c>
    </row>
    <row r="1584" spans="2:2" x14ac:dyDescent="0.15">
      <c r="B1584" s="17" t="s">
        <v>682</v>
      </c>
    </row>
    <row r="1585" spans="2:2" x14ac:dyDescent="0.15">
      <c r="B1585" s="17" t="s">
        <v>683</v>
      </c>
    </row>
    <row r="1586" spans="2:2" x14ac:dyDescent="0.15">
      <c r="B1586" s="17" t="s">
        <v>684</v>
      </c>
    </row>
    <row r="1587" spans="2:2" x14ac:dyDescent="0.15">
      <c r="B1587" s="17" t="s">
        <v>685</v>
      </c>
    </row>
    <row r="1588" spans="2:2" x14ac:dyDescent="0.15">
      <c r="B1588" s="17" t="s">
        <v>686</v>
      </c>
    </row>
    <row r="1589" spans="2:2" x14ac:dyDescent="0.15">
      <c r="B1589" s="17" t="s">
        <v>687</v>
      </c>
    </row>
    <row r="1590" spans="2:2" ht="15" x14ac:dyDescent="0.2">
      <c r="B1590" s="22" t="s">
        <v>688</v>
      </c>
    </row>
    <row r="1591" spans="2:2" ht="15" x14ac:dyDescent="0.2">
      <c r="B1591" s="22" t="s">
        <v>689</v>
      </c>
    </row>
    <row r="1592" spans="2:2" x14ac:dyDescent="0.15">
      <c r="B1592" s="17" t="s">
        <v>690</v>
      </c>
    </row>
    <row r="1593" spans="2:2" x14ac:dyDescent="0.15">
      <c r="B1593" s="16" t="s">
        <v>691</v>
      </c>
    </row>
    <row r="1594" spans="2:2" x14ac:dyDescent="0.15">
      <c r="B1594" s="17" t="s">
        <v>692</v>
      </c>
    </row>
    <row r="1595" spans="2:2" x14ac:dyDescent="0.15">
      <c r="B1595" s="17" t="s">
        <v>693</v>
      </c>
    </row>
    <row r="1596" spans="2:2" ht="15" x14ac:dyDescent="0.2">
      <c r="B1596" s="22" t="s">
        <v>694</v>
      </c>
    </row>
    <row r="1597" spans="2:2" x14ac:dyDescent="0.15">
      <c r="B1597" s="17" t="s">
        <v>695</v>
      </c>
    </row>
    <row r="1598" spans="2:2" x14ac:dyDescent="0.15">
      <c r="B1598" s="17" t="s">
        <v>696</v>
      </c>
    </row>
    <row r="1599" spans="2:2" x14ac:dyDescent="0.15">
      <c r="B1599" s="17" t="s">
        <v>697</v>
      </c>
    </row>
    <row r="1600" spans="2:2" x14ac:dyDescent="0.15">
      <c r="B1600" s="17" t="s">
        <v>698</v>
      </c>
    </row>
    <row r="1601" spans="1:12" x14ac:dyDescent="0.15">
      <c r="B1601" s="17" t="s">
        <v>699</v>
      </c>
    </row>
    <row r="1602" spans="1:12" x14ac:dyDescent="0.15">
      <c r="B1602" s="17" t="s">
        <v>700</v>
      </c>
    </row>
    <row r="1603" spans="1:12" x14ac:dyDescent="0.15">
      <c r="B1603" s="17" t="s">
        <v>701</v>
      </c>
    </row>
    <row r="1604" spans="1:12" x14ac:dyDescent="0.15">
      <c r="B1604" s="17" t="s">
        <v>702</v>
      </c>
    </row>
    <row r="1605" spans="1:12" x14ac:dyDescent="0.15">
      <c r="B1605" s="17" t="s">
        <v>703</v>
      </c>
    </row>
    <row r="1606" spans="1:12" x14ac:dyDescent="0.15">
      <c r="B1606" s="17" t="s">
        <v>704</v>
      </c>
    </row>
    <row r="1607" spans="1:12" x14ac:dyDescent="0.15">
      <c r="B1607" s="17" t="s">
        <v>705</v>
      </c>
    </row>
    <row r="1608" spans="1:12" x14ac:dyDescent="0.15">
      <c r="B1608" s="16" t="s">
        <v>706</v>
      </c>
    </row>
    <row r="1609" spans="1:12" x14ac:dyDescent="0.15">
      <c r="B1609" s="16" t="s">
        <v>707</v>
      </c>
    </row>
    <row r="1610" spans="1:12" x14ac:dyDescent="0.15">
      <c r="B1610" s="16" t="s">
        <v>708</v>
      </c>
    </row>
    <row r="1611" spans="1:12" x14ac:dyDescent="0.15">
      <c r="B1611" s="16" t="s">
        <v>709</v>
      </c>
    </row>
    <row r="1612" spans="1:12" x14ac:dyDescent="0.15">
      <c r="B1612" s="16" t="s">
        <v>710</v>
      </c>
    </row>
    <row r="1613" spans="1:12" x14ac:dyDescent="0.15">
      <c r="B1613" s="16" t="s">
        <v>711</v>
      </c>
    </row>
    <row r="1614" spans="1:12" ht="15" x14ac:dyDescent="0.2">
      <c r="A1614" s="28" t="s">
        <v>712</v>
      </c>
      <c r="B1614" s="28" t="s">
        <v>713</v>
      </c>
    </row>
    <row r="1616" spans="1:12" ht="15" x14ac:dyDescent="0.2">
      <c r="A1616" t="s">
        <v>714</v>
      </c>
      <c r="B1616" s="81" t="s">
        <v>1781</v>
      </c>
      <c r="D1616" s="81" t="s">
        <v>1781</v>
      </c>
      <c r="G1616" s="81" t="s">
        <v>1781</v>
      </c>
      <c r="I1616" t="str">
        <f>UPPER(D1616)</f>
        <v>THÈME D’OUVERTURE INSTRUMENTAL</v>
      </c>
      <c r="L1616" t="s">
        <v>1779</v>
      </c>
    </row>
    <row r="1617" spans="2:12" x14ac:dyDescent="0.15">
      <c r="B1617" s="81" t="s">
        <v>1782</v>
      </c>
      <c r="D1617" s="81" t="s">
        <v>1782</v>
      </c>
      <c r="G1617" s="81" t="s">
        <v>1782</v>
      </c>
      <c r="I1617" t="str">
        <f t="shared" ref="I1617:I1625" si="0">UPPER(D1617)</f>
        <v>THÈME D’OUVERTURE VOCAL</v>
      </c>
      <c r="L1617" t="s">
        <v>1780</v>
      </c>
    </row>
    <row r="1618" spans="2:12" x14ac:dyDescent="0.15">
      <c r="B1618" t="s">
        <v>1783</v>
      </c>
      <c r="D1618" t="s">
        <v>1763</v>
      </c>
      <c r="G1618" t="s">
        <v>1771</v>
      </c>
      <c r="I1618" t="str">
        <f t="shared" si="0"/>
        <v>MUSIQUE DE FOND – INSTRUMENTAL</v>
      </c>
    </row>
    <row r="1619" spans="2:12" ht="15" x14ac:dyDescent="0.2">
      <c r="B1619" t="s">
        <v>1784</v>
      </c>
      <c r="C1619" t="s">
        <v>715</v>
      </c>
      <c r="D1619" t="s">
        <v>1764</v>
      </c>
      <c r="G1619" t="s">
        <v>1772</v>
      </c>
      <c r="I1619" t="str">
        <f t="shared" si="0"/>
        <v>MUSIQUE DE FOND – VOCAL</v>
      </c>
      <c r="L1619" t="s">
        <v>1773</v>
      </c>
    </row>
    <row r="1620" spans="2:12" x14ac:dyDescent="0.15">
      <c r="B1620" t="s">
        <v>1787</v>
      </c>
      <c r="D1620" t="s">
        <v>1765</v>
      </c>
      <c r="G1620" t="s">
        <v>1773</v>
      </c>
      <c r="I1620" t="str">
        <f t="shared" si="0"/>
        <v>THÈME DE FERMETURE – INSTRUMENTAL</v>
      </c>
      <c r="L1620" t="s">
        <v>1774</v>
      </c>
    </row>
    <row r="1621" spans="2:12" x14ac:dyDescent="0.15">
      <c r="B1621" t="s">
        <v>1788</v>
      </c>
      <c r="D1621" t="s">
        <v>1766</v>
      </c>
      <c r="G1621" t="s">
        <v>1774</v>
      </c>
      <c r="I1621" t="str">
        <f t="shared" si="0"/>
        <v>THÈME DE FERMETURE – VOCAL</v>
      </c>
    </row>
    <row r="1622" spans="2:12" x14ac:dyDescent="0.15">
      <c r="B1622" t="s">
        <v>1790</v>
      </c>
      <c r="D1622" t="s">
        <v>1767</v>
      </c>
      <c r="G1622" t="s">
        <v>1775</v>
      </c>
      <c r="I1622" t="str">
        <f t="shared" si="0"/>
        <v>MUSIQUE EN VEDETTE/VISUELLE – INSTRUMENTAL</v>
      </c>
    </row>
    <row r="1623" spans="2:12" x14ac:dyDescent="0.15">
      <c r="B1623" t="s">
        <v>1791</v>
      </c>
      <c r="D1623" t="s">
        <v>1768</v>
      </c>
      <c r="G1623" t="s">
        <v>1776</v>
      </c>
      <c r="I1623" t="str">
        <f t="shared" si="0"/>
        <v>MUSIQUE EN VEDETTE/VISUELLE – VOCAL</v>
      </c>
    </row>
    <row r="1624" spans="2:12" x14ac:dyDescent="0.15">
      <c r="B1624" t="s">
        <v>1785</v>
      </c>
      <c r="D1624" t="s">
        <v>1769</v>
      </c>
      <c r="G1624" t="s">
        <v>1777</v>
      </c>
      <c r="I1624" t="str">
        <f t="shared" si="0"/>
        <v>INDICATIF/LOGO – INSTRUMENTAL</v>
      </c>
    </row>
    <row r="1625" spans="2:12" x14ac:dyDescent="0.15">
      <c r="B1625" t="s">
        <v>1786</v>
      </c>
      <c r="D1625" t="s">
        <v>1770</v>
      </c>
      <c r="G1625" t="s">
        <v>1778</v>
      </c>
      <c r="I1625" t="str">
        <f t="shared" si="0"/>
        <v>INDICATIF/LOGO – VOCAL</v>
      </c>
    </row>
  </sheetData>
  <pageMargins left="0.7" right="0.7" top="0.75" bottom="0.75" header="0.3" footer="0.3"/>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E2FDE-0207-4AFD-AEF2-21BA81925FC3}">
  <sheetPr codeName="Sheet8"/>
  <dimension ref="A1:B366"/>
  <sheetViews>
    <sheetView topLeftCell="A119" workbookViewId="0">
      <selection activeCell="G154" sqref="G154"/>
    </sheetView>
  </sheetViews>
  <sheetFormatPr baseColWidth="10" defaultColWidth="9.1640625" defaultRowHeight="13" x14ac:dyDescent="0.15"/>
  <cols>
    <col min="1" max="1" width="23.1640625" customWidth="1"/>
    <col min="2" max="2" width="13.6640625" bestFit="1" customWidth="1"/>
  </cols>
  <sheetData>
    <row r="1" spans="1:2" ht="16" x14ac:dyDescent="0.2">
      <c r="A1" s="15" t="s">
        <v>716</v>
      </c>
      <c r="B1" s="15" t="s">
        <v>717</v>
      </c>
    </row>
    <row r="2" spans="1:2" x14ac:dyDescent="0.15">
      <c r="A2" s="16" t="s">
        <v>479</v>
      </c>
      <c r="B2" s="23">
        <v>226</v>
      </c>
    </row>
    <row r="3" spans="1:2" x14ac:dyDescent="0.15">
      <c r="A3" s="16" t="s">
        <v>480</v>
      </c>
      <c r="B3" s="23">
        <v>253</v>
      </c>
    </row>
    <row r="4" spans="1:2" x14ac:dyDescent="0.15">
      <c r="A4" t="s">
        <v>718</v>
      </c>
      <c r="B4">
        <v>217</v>
      </c>
    </row>
    <row r="5" spans="1:2" x14ac:dyDescent="0.15">
      <c r="A5" s="16" t="s">
        <v>481</v>
      </c>
      <c r="B5" s="23">
        <v>201</v>
      </c>
    </row>
    <row r="6" spans="1:2" x14ac:dyDescent="0.15">
      <c r="A6" s="16" t="s">
        <v>719</v>
      </c>
      <c r="B6" s="23">
        <v>288</v>
      </c>
    </row>
    <row r="7" spans="1:2" x14ac:dyDescent="0.15">
      <c r="A7" s="16" t="s">
        <v>482</v>
      </c>
      <c r="B7" s="23">
        <v>107</v>
      </c>
    </row>
    <row r="8" spans="1:2" x14ac:dyDescent="0.15">
      <c r="A8" t="s">
        <v>483</v>
      </c>
      <c r="B8">
        <v>210</v>
      </c>
    </row>
    <row r="9" spans="1:2" x14ac:dyDescent="0.15">
      <c r="A9" s="16" t="s">
        <v>484</v>
      </c>
      <c r="B9" s="23">
        <v>306</v>
      </c>
    </row>
    <row r="10" spans="1:2" x14ac:dyDescent="0.15">
      <c r="A10" s="16" t="s">
        <v>485</v>
      </c>
      <c r="B10" s="23">
        <v>103</v>
      </c>
    </row>
    <row r="11" spans="1:2" x14ac:dyDescent="0.15">
      <c r="A11" t="s">
        <v>720</v>
      </c>
      <c r="B11">
        <v>76</v>
      </c>
    </row>
    <row r="12" spans="1:2" x14ac:dyDescent="0.15">
      <c r="A12" s="16" t="s">
        <v>486</v>
      </c>
      <c r="B12" s="23">
        <v>260</v>
      </c>
    </row>
    <row r="13" spans="1:2" x14ac:dyDescent="0.15">
      <c r="A13" s="16" t="s">
        <v>487</v>
      </c>
      <c r="B13" s="23">
        <v>1</v>
      </c>
    </row>
    <row r="14" spans="1:2" x14ac:dyDescent="0.15">
      <c r="A14" s="16" t="s">
        <v>488</v>
      </c>
      <c r="B14" s="23">
        <v>148</v>
      </c>
    </row>
    <row r="15" spans="1:2" x14ac:dyDescent="0.15">
      <c r="A15" t="s">
        <v>489</v>
      </c>
      <c r="B15">
        <v>230</v>
      </c>
    </row>
    <row r="16" spans="1:2" x14ac:dyDescent="0.15">
      <c r="A16" s="16" t="s">
        <v>490</v>
      </c>
      <c r="B16" s="23">
        <v>2</v>
      </c>
    </row>
    <row r="17" spans="1:2" x14ac:dyDescent="0.15">
      <c r="A17" t="s">
        <v>721</v>
      </c>
      <c r="B17">
        <v>250</v>
      </c>
    </row>
    <row r="18" spans="1:2" x14ac:dyDescent="0.15">
      <c r="A18" s="16" t="s">
        <v>491</v>
      </c>
      <c r="B18" s="23">
        <v>250</v>
      </c>
    </row>
    <row r="19" spans="1:2" x14ac:dyDescent="0.15">
      <c r="A19" t="s">
        <v>492</v>
      </c>
      <c r="B19">
        <v>3</v>
      </c>
    </row>
    <row r="20" spans="1:2" x14ac:dyDescent="0.15">
      <c r="A20" s="16" t="s">
        <v>493</v>
      </c>
      <c r="B20" s="23">
        <v>4</v>
      </c>
    </row>
    <row r="21" spans="1:2" x14ac:dyDescent="0.15">
      <c r="A21" t="s">
        <v>722</v>
      </c>
      <c r="B21">
        <v>114</v>
      </c>
    </row>
    <row r="22" spans="1:2" x14ac:dyDescent="0.15">
      <c r="A22" s="16" t="s">
        <v>723</v>
      </c>
      <c r="B22" s="23">
        <v>289</v>
      </c>
    </row>
    <row r="23" spans="1:2" x14ac:dyDescent="0.15">
      <c r="A23" s="16" t="s">
        <v>494</v>
      </c>
      <c r="B23" s="23">
        <v>122</v>
      </c>
    </row>
    <row r="24" spans="1:2" x14ac:dyDescent="0.15">
      <c r="A24" s="16" t="s">
        <v>495</v>
      </c>
      <c r="B24" s="23">
        <v>5</v>
      </c>
    </row>
    <row r="25" spans="1:2" x14ac:dyDescent="0.15">
      <c r="A25" s="16" t="s">
        <v>496</v>
      </c>
      <c r="B25" s="23">
        <v>127</v>
      </c>
    </row>
    <row r="26" spans="1:2" x14ac:dyDescent="0.15">
      <c r="A26" s="16" t="s">
        <v>497</v>
      </c>
      <c r="B26" s="23">
        <v>54</v>
      </c>
    </row>
    <row r="27" spans="1:2" x14ac:dyDescent="0.15">
      <c r="A27" t="s">
        <v>498</v>
      </c>
      <c r="B27">
        <v>30</v>
      </c>
    </row>
    <row r="28" spans="1:2" x14ac:dyDescent="0.15">
      <c r="A28" s="16" t="s">
        <v>724</v>
      </c>
      <c r="B28" s="23">
        <v>30</v>
      </c>
    </row>
    <row r="29" spans="1:2" x14ac:dyDescent="0.15">
      <c r="A29" s="16" t="s">
        <v>499</v>
      </c>
      <c r="B29" s="23">
        <v>12</v>
      </c>
    </row>
    <row r="30" spans="1:2" x14ac:dyDescent="0.15">
      <c r="A30" t="s">
        <v>725</v>
      </c>
      <c r="B30">
        <v>162</v>
      </c>
    </row>
    <row r="31" spans="1:2" x14ac:dyDescent="0.15">
      <c r="A31" s="16" t="s">
        <v>500</v>
      </c>
      <c r="B31" s="23">
        <v>17</v>
      </c>
    </row>
    <row r="32" spans="1:2" x14ac:dyDescent="0.15">
      <c r="A32" s="16" t="s">
        <v>501</v>
      </c>
      <c r="B32" s="23">
        <v>273</v>
      </c>
    </row>
    <row r="33" spans="1:2" x14ac:dyDescent="0.15">
      <c r="A33" t="s">
        <v>726</v>
      </c>
      <c r="B33">
        <v>218</v>
      </c>
    </row>
    <row r="34" spans="1:2" x14ac:dyDescent="0.15">
      <c r="A34" s="16" t="s">
        <v>727</v>
      </c>
      <c r="B34" s="23">
        <v>323</v>
      </c>
    </row>
    <row r="35" spans="1:2" x14ac:dyDescent="0.15">
      <c r="A35" s="16" t="s">
        <v>502</v>
      </c>
      <c r="B35" s="23">
        <v>15</v>
      </c>
    </row>
    <row r="36" spans="1:2" x14ac:dyDescent="0.15">
      <c r="A36" s="16" t="s">
        <v>503</v>
      </c>
      <c r="B36" s="23">
        <v>7</v>
      </c>
    </row>
    <row r="37" spans="1:2" x14ac:dyDescent="0.15">
      <c r="A37" s="16" t="s">
        <v>504</v>
      </c>
      <c r="B37" s="23">
        <v>163</v>
      </c>
    </row>
    <row r="38" spans="1:2" x14ac:dyDescent="0.15">
      <c r="A38" s="16" t="s">
        <v>505</v>
      </c>
      <c r="B38" s="23">
        <v>8</v>
      </c>
    </row>
    <row r="39" spans="1:2" x14ac:dyDescent="0.15">
      <c r="A39" s="16" t="s">
        <v>506</v>
      </c>
      <c r="B39" s="23">
        <v>164</v>
      </c>
    </row>
    <row r="40" spans="1:2" x14ac:dyDescent="0.15">
      <c r="A40" s="16" t="s">
        <v>507</v>
      </c>
      <c r="B40" s="23">
        <v>14</v>
      </c>
    </row>
    <row r="41" spans="1:2" x14ac:dyDescent="0.15">
      <c r="A41" t="s">
        <v>728</v>
      </c>
      <c r="B41">
        <v>209</v>
      </c>
    </row>
    <row r="42" spans="1:2" x14ac:dyDescent="0.15">
      <c r="A42" s="16" t="s">
        <v>508</v>
      </c>
      <c r="B42" s="23">
        <v>209</v>
      </c>
    </row>
    <row r="43" spans="1:2" x14ac:dyDescent="0.15">
      <c r="A43" t="s">
        <v>729</v>
      </c>
      <c r="B43">
        <v>320</v>
      </c>
    </row>
    <row r="44" spans="1:2" x14ac:dyDescent="0.15">
      <c r="A44" s="16" t="s">
        <v>509</v>
      </c>
      <c r="B44" s="23">
        <v>149</v>
      </c>
    </row>
    <row r="45" spans="1:2" x14ac:dyDescent="0.15">
      <c r="A45" s="16" t="s">
        <v>730</v>
      </c>
      <c r="B45" s="23">
        <v>236</v>
      </c>
    </row>
    <row r="46" spans="1:2" x14ac:dyDescent="0.15">
      <c r="A46" s="16" t="s">
        <v>511</v>
      </c>
      <c r="B46" s="23">
        <v>9</v>
      </c>
    </row>
    <row r="47" spans="1:2" x14ac:dyDescent="0.15">
      <c r="A47" s="16" t="s">
        <v>512</v>
      </c>
      <c r="B47" s="23">
        <v>10</v>
      </c>
    </row>
    <row r="48" spans="1:2" x14ac:dyDescent="0.15">
      <c r="A48" s="16" t="s">
        <v>731</v>
      </c>
      <c r="B48" s="23">
        <v>334</v>
      </c>
    </row>
    <row r="49" spans="1:2" x14ac:dyDescent="0.15">
      <c r="A49" t="s">
        <v>513</v>
      </c>
      <c r="B49">
        <v>202</v>
      </c>
    </row>
    <row r="50" spans="1:2" x14ac:dyDescent="0.15">
      <c r="A50" s="16" t="s">
        <v>514</v>
      </c>
      <c r="B50" s="23">
        <v>251</v>
      </c>
    </row>
    <row r="51" spans="1:2" x14ac:dyDescent="0.15">
      <c r="A51" s="16" t="s">
        <v>515</v>
      </c>
      <c r="B51" s="23">
        <v>219</v>
      </c>
    </row>
    <row r="52" spans="1:2" x14ac:dyDescent="0.15">
      <c r="A52" s="16" t="s">
        <v>732</v>
      </c>
      <c r="B52" s="23">
        <v>281</v>
      </c>
    </row>
    <row r="53" spans="1:2" x14ac:dyDescent="0.15">
      <c r="A53" t="s">
        <v>733</v>
      </c>
      <c r="B53">
        <v>220</v>
      </c>
    </row>
    <row r="54" spans="1:2" x14ac:dyDescent="0.15">
      <c r="A54" s="16" t="s">
        <v>517</v>
      </c>
      <c r="B54" s="23">
        <v>141</v>
      </c>
    </row>
    <row r="55" spans="1:2" x14ac:dyDescent="0.15">
      <c r="A55" s="16" t="s">
        <v>734</v>
      </c>
      <c r="B55" s="23">
        <v>274</v>
      </c>
    </row>
    <row r="56" spans="1:2" x14ac:dyDescent="0.15">
      <c r="A56" t="s">
        <v>519</v>
      </c>
      <c r="B56">
        <v>11</v>
      </c>
    </row>
    <row r="57" spans="1:2" x14ac:dyDescent="0.15">
      <c r="A57" s="16" t="s">
        <v>735</v>
      </c>
      <c r="B57" s="23">
        <v>275</v>
      </c>
    </row>
    <row r="58" spans="1:2" x14ac:dyDescent="0.15">
      <c r="A58" t="s">
        <v>520</v>
      </c>
      <c r="B58">
        <v>561</v>
      </c>
    </row>
    <row r="59" spans="1:2" x14ac:dyDescent="0.15">
      <c r="A59" t="s">
        <v>521</v>
      </c>
      <c r="B59">
        <v>166</v>
      </c>
    </row>
    <row r="60" spans="1:2" x14ac:dyDescent="0.15">
      <c r="A60" s="16" t="s">
        <v>522</v>
      </c>
      <c r="B60" s="23">
        <v>231</v>
      </c>
    </row>
    <row r="61" spans="1:2" x14ac:dyDescent="0.15">
      <c r="A61" t="s">
        <v>736</v>
      </c>
      <c r="B61">
        <v>13</v>
      </c>
    </row>
    <row r="62" spans="1:2" x14ac:dyDescent="0.15">
      <c r="A62" s="16" t="s">
        <v>523</v>
      </c>
      <c r="B62" s="23">
        <v>203</v>
      </c>
    </row>
    <row r="63" spans="1:2" x14ac:dyDescent="0.15">
      <c r="A63" s="16" t="s">
        <v>737</v>
      </c>
      <c r="B63" s="23">
        <v>290</v>
      </c>
    </row>
    <row r="64" spans="1:2" x14ac:dyDescent="0.15">
      <c r="A64" s="16" t="s">
        <v>524</v>
      </c>
      <c r="B64" s="23">
        <v>45</v>
      </c>
    </row>
    <row r="65" spans="1:2" x14ac:dyDescent="0.15">
      <c r="A65" s="16" t="s">
        <v>525</v>
      </c>
      <c r="B65" s="23">
        <v>47</v>
      </c>
    </row>
    <row r="66" spans="1:2" x14ac:dyDescent="0.15">
      <c r="A66" t="s">
        <v>526</v>
      </c>
      <c r="B66">
        <v>266</v>
      </c>
    </row>
    <row r="67" spans="1:2" x14ac:dyDescent="0.15">
      <c r="A67" t="s">
        <v>738</v>
      </c>
      <c r="B67">
        <v>150</v>
      </c>
    </row>
    <row r="68" spans="1:2" x14ac:dyDescent="0.15">
      <c r="A68" s="16" t="s">
        <v>527</v>
      </c>
      <c r="B68" s="23">
        <v>18</v>
      </c>
    </row>
    <row r="69" spans="1:2" x14ac:dyDescent="0.15">
      <c r="A69" t="s">
        <v>528</v>
      </c>
      <c r="B69">
        <v>132</v>
      </c>
    </row>
    <row r="70" spans="1:2" x14ac:dyDescent="0.15">
      <c r="A70" s="16" t="s">
        <v>529</v>
      </c>
      <c r="B70" s="23">
        <v>157</v>
      </c>
    </row>
    <row r="71" spans="1:2" x14ac:dyDescent="0.15">
      <c r="A71" s="16" t="s">
        <v>739</v>
      </c>
      <c r="B71" s="23">
        <v>152</v>
      </c>
    </row>
    <row r="72" spans="1:2" x14ac:dyDescent="0.15">
      <c r="A72" s="16" t="s">
        <v>531</v>
      </c>
      <c r="B72" s="23">
        <v>19</v>
      </c>
    </row>
    <row r="73" spans="1:2" x14ac:dyDescent="0.15">
      <c r="A73" s="16" t="s">
        <v>532</v>
      </c>
      <c r="B73" s="23">
        <v>21</v>
      </c>
    </row>
    <row r="74" spans="1:2" x14ac:dyDescent="0.15">
      <c r="A74" t="s">
        <v>533</v>
      </c>
      <c r="B74">
        <v>125</v>
      </c>
    </row>
    <row r="75" spans="1:2" x14ac:dyDescent="0.15">
      <c r="A75" s="16" t="s">
        <v>534</v>
      </c>
      <c r="B75" s="23">
        <v>151</v>
      </c>
    </row>
    <row r="76" spans="1:2" x14ac:dyDescent="0.15">
      <c r="A76" s="16" t="s">
        <v>535</v>
      </c>
      <c r="B76" s="23">
        <v>238</v>
      </c>
    </row>
    <row r="77" spans="1:2" x14ac:dyDescent="0.15">
      <c r="A77" t="s">
        <v>536</v>
      </c>
      <c r="B77">
        <v>25</v>
      </c>
    </row>
    <row r="78" spans="1:2" x14ac:dyDescent="0.15">
      <c r="A78" s="16" t="s">
        <v>537</v>
      </c>
      <c r="B78" s="23">
        <v>37</v>
      </c>
    </row>
    <row r="79" spans="1:2" x14ac:dyDescent="0.15">
      <c r="A79" t="s">
        <v>740</v>
      </c>
      <c r="B79">
        <v>6</v>
      </c>
    </row>
    <row r="80" spans="1:2" x14ac:dyDescent="0.15">
      <c r="A80" s="16" t="s">
        <v>538</v>
      </c>
      <c r="B80" s="23">
        <v>23</v>
      </c>
    </row>
    <row r="81" spans="1:2" x14ac:dyDescent="0.15">
      <c r="A81" s="16" t="s">
        <v>539</v>
      </c>
      <c r="B81" s="23">
        <v>16</v>
      </c>
    </row>
    <row r="82" spans="1:2" x14ac:dyDescent="0.15">
      <c r="A82" t="s">
        <v>741</v>
      </c>
      <c r="B82">
        <v>167</v>
      </c>
    </row>
    <row r="83" spans="1:2" x14ac:dyDescent="0.15">
      <c r="A83" s="16" t="s">
        <v>540</v>
      </c>
      <c r="B83" s="23">
        <v>24</v>
      </c>
    </row>
    <row r="84" spans="1:2" x14ac:dyDescent="0.15">
      <c r="A84" t="s">
        <v>742</v>
      </c>
      <c r="B84">
        <v>152</v>
      </c>
    </row>
    <row r="85" spans="1:2" x14ac:dyDescent="0.15">
      <c r="A85" s="16" t="s">
        <v>743</v>
      </c>
      <c r="B85" s="23">
        <v>130</v>
      </c>
    </row>
    <row r="86" spans="1:2" x14ac:dyDescent="0.15">
      <c r="A86" t="s">
        <v>744</v>
      </c>
      <c r="B86">
        <v>168</v>
      </c>
    </row>
    <row r="87" spans="1:2" x14ac:dyDescent="0.15">
      <c r="A87" t="s">
        <v>745</v>
      </c>
      <c r="B87">
        <v>27</v>
      </c>
    </row>
    <row r="88" spans="1:2" x14ac:dyDescent="0.15">
      <c r="A88" s="16" t="s">
        <v>746</v>
      </c>
      <c r="B88" s="23">
        <v>283</v>
      </c>
    </row>
    <row r="89" spans="1:2" x14ac:dyDescent="0.15">
      <c r="A89" s="16" t="s">
        <v>543</v>
      </c>
      <c r="B89" s="23">
        <v>264</v>
      </c>
    </row>
    <row r="90" spans="1:2" x14ac:dyDescent="0.15">
      <c r="A90" s="16" t="s">
        <v>544</v>
      </c>
      <c r="B90" s="23">
        <v>26</v>
      </c>
    </row>
    <row r="91" spans="1:2" x14ac:dyDescent="0.15">
      <c r="A91" t="s">
        <v>747</v>
      </c>
      <c r="B91">
        <v>322</v>
      </c>
    </row>
    <row r="92" spans="1:2" x14ac:dyDescent="0.15">
      <c r="A92" t="s">
        <v>748</v>
      </c>
      <c r="B92">
        <v>108</v>
      </c>
    </row>
    <row r="93" spans="1:2" x14ac:dyDescent="0.15">
      <c r="A93" s="16" t="s">
        <v>749</v>
      </c>
      <c r="B93" s="23">
        <v>0</v>
      </c>
    </row>
    <row r="94" spans="1:2" x14ac:dyDescent="0.15">
      <c r="A94" s="16" t="s">
        <v>750</v>
      </c>
      <c r="B94" s="23">
        <v>0</v>
      </c>
    </row>
    <row r="95" spans="1:2" x14ac:dyDescent="0.15">
      <c r="A95" t="s">
        <v>751</v>
      </c>
      <c r="B95">
        <v>312</v>
      </c>
    </row>
    <row r="96" spans="1:2" x14ac:dyDescent="0.15">
      <c r="A96" t="s">
        <v>752</v>
      </c>
      <c r="B96">
        <v>316</v>
      </c>
    </row>
    <row r="97" spans="1:2" x14ac:dyDescent="0.15">
      <c r="A97" s="16" t="s">
        <v>545</v>
      </c>
      <c r="B97" s="23">
        <v>239</v>
      </c>
    </row>
    <row r="98" spans="1:2" x14ac:dyDescent="0.15">
      <c r="A98" s="16" t="s">
        <v>546</v>
      </c>
      <c r="B98" s="23">
        <v>88</v>
      </c>
    </row>
    <row r="99" spans="1:2" x14ac:dyDescent="0.15">
      <c r="A99" t="s">
        <v>753</v>
      </c>
      <c r="B99">
        <v>252</v>
      </c>
    </row>
    <row r="100" spans="1:2" x14ac:dyDescent="0.15">
      <c r="A100" s="16" t="s">
        <v>547</v>
      </c>
      <c r="B100" s="23">
        <v>106</v>
      </c>
    </row>
    <row r="101" spans="1:2" x14ac:dyDescent="0.15">
      <c r="A101" t="s">
        <v>548</v>
      </c>
      <c r="B101">
        <v>139</v>
      </c>
    </row>
    <row r="102" spans="1:2" x14ac:dyDescent="0.15">
      <c r="A102" s="16" t="s">
        <v>754</v>
      </c>
      <c r="B102" s="23">
        <v>168</v>
      </c>
    </row>
    <row r="103" spans="1:2" x14ac:dyDescent="0.15">
      <c r="A103" t="s">
        <v>755</v>
      </c>
      <c r="B103">
        <v>175</v>
      </c>
    </row>
    <row r="104" spans="1:2" x14ac:dyDescent="0.15">
      <c r="A104" s="16" t="s">
        <v>756</v>
      </c>
      <c r="B104" s="23">
        <v>331</v>
      </c>
    </row>
    <row r="105" spans="1:2" x14ac:dyDescent="0.15">
      <c r="A105" s="16" t="s">
        <v>549</v>
      </c>
      <c r="B105" s="23">
        <v>169</v>
      </c>
    </row>
    <row r="106" spans="1:2" x14ac:dyDescent="0.15">
      <c r="A106" t="s">
        <v>757</v>
      </c>
      <c r="B106">
        <v>123</v>
      </c>
    </row>
    <row r="107" spans="1:2" x14ac:dyDescent="0.15">
      <c r="A107" s="16" t="s">
        <v>550</v>
      </c>
      <c r="B107" s="23">
        <v>124</v>
      </c>
    </row>
    <row r="108" spans="1:2" x14ac:dyDescent="0.15">
      <c r="A108" s="16" t="s">
        <v>551</v>
      </c>
      <c r="B108" s="23">
        <v>268</v>
      </c>
    </row>
    <row r="109" spans="1:2" x14ac:dyDescent="0.15">
      <c r="A109" s="16" t="s">
        <v>552</v>
      </c>
      <c r="B109" s="23">
        <v>223</v>
      </c>
    </row>
    <row r="110" spans="1:2" x14ac:dyDescent="0.15">
      <c r="A110" s="16" t="s">
        <v>758</v>
      </c>
      <c r="B110" s="23">
        <v>284</v>
      </c>
    </row>
    <row r="111" spans="1:2" x14ac:dyDescent="0.15">
      <c r="A111" s="16" t="s">
        <v>553</v>
      </c>
      <c r="B111" s="23">
        <v>96</v>
      </c>
    </row>
    <row r="112" spans="1:2" x14ac:dyDescent="0.15">
      <c r="A112" s="16" t="s">
        <v>554</v>
      </c>
      <c r="B112" s="23">
        <v>170</v>
      </c>
    </row>
    <row r="113" spans="1:2" x14ac:dyDescent="0.15">
      <c r="A113" s="16" t="s">
        <v>555</v>
      </c>
      <c r="B113" s="23">
        <v>171</v>
      </c>
    </row>
    <row r="114" spans="1:2" x14ac:dyDescent="0.15">
      <c r="A114" s="16" t="s">
        <v>759</v>
      </c>
      <c r="B114" s="23">
        <v>325</v>
      </c>
    </row>
    <row r="115" spans="1:2" x14ac:dyDescent="0.15">
      <c r="A115" s="16" t="s">
        <v>556</v>
      </c>
      <c r="B115" s="23">
        <v>212</v>
      </c>
    </row>
    <row r="116" spans="1:2" x14ac:dyDescent="0.15">
      <c r="A116" t="s">
        <v>760</v>
      </c>
      <c r="B116">
        <v>315</v>
      </c>
    </row>
    <row r="117" spans="1:2" x14ac:dyDescent="0.15">
      <c r="A117" s="16" t="s">
        <v>557</v>
      </c>
      <c r="B117" s="23">
        <v>248</v>
      </c>
    </row>
    <row r="118" spans="1:2" x14ac:dyDescent="0.15">
      <c r="A118" s="16" t="s">
        <v>761</v>
      </c>
      <c r="B118" s="23">
        <v>296</v>
      </c>
    </row>
    <row r="119" spans="1:2" x14ac:dyDescent="0.15">
      <c r="A119" s="16" t="s">
        <v>558</v>
      </c>
      <c r="B119" s="23">
        <v>153</v>
      </c>
    </row>
    <row r="120" spans="1:2" x14ac:dyDescent="0.15">
      <c r="A120" s="16" t="s">
        <v>559</v>
      </c>
      <c r="B120" s="23">
        <v>142</v>
      </c>
    </row>
    <row r="121" spans="1:2" x14ac:dyDescent="0.15">
      <c r="A121" s="16" t="s">
        <v>560</v>
      </c>
      <c r="B121" s="23">
        <v>240</v>
      </c>
    </row>
    <row r="122" spans="1:2" x14ac:dyDescent="0.15">
      <c r="A122" s="16" t="s">
        <v>561</v>
      </c>
      <c r="B122" s="23">
        <v>276</v>
      </c>
    </row>
    <row r="123" spans="1:2" x14ac:dyDescent="0.15">
      <c r="A123" s="16" t="s">
        <v>762</v>
      </c>
      <c r="B123" s="23">
        <v>293</v>
      </c>
    </row>
    <row r="124" spans="1:2" x14ac:dyDescent="0.15">
      <c r="A124" s="16" t="s">
        <v>763</v>
      </c>
      <c r="B124" s="23">
        <v>332</v>
      </c>
    </row>
    <row r="125" spans="1:2" x14ac:dyDescent="0.15">
      <c r="A125" s="16" t="s">
        <v>562</v>
      </c>
      <c r="B125" s="23">
        <v>172</v>
      </c>
    </row>
    <row r="126" spans="1:2" x14ac:dyDescent="0.15">
      <c r="A126" s="16" t="s">
        <v>764</v>
      </c>
      <c r="B126" s="23">
        <v>333</v>
      </c>
    </row>
    <row r="127" spans="1:2" x14ac:dyDescent="0.15">
      <c r="A127" s="16" t="s">
        <v>563</v>
      </c>
      <c r="B127" s="23">
        <v>271</v>
      </c>
    </row>
    <row r="128" spans="1:2" x14ac:dyDescent="0.15">
      <c r="A128" s="16" t="s">
        <v>564</v>
      </c>
      <c r="B128" s="23">
        <v>31</v>
      </c>
    </row>
    <row r="129" spans="1:2" x14ac:dyDescent="0.15">
      <c r="A129" s="16" t="s">
        <v>565</v>
      </c>
      <c r="B129" s="23">
        <v>173</v>
      </c>
    </row>
    <row r="130" spans="1:2" x14ac:dyDescent="0.15">
      <c r="A130" s="16" t="s">
        <v>566</v>
      </c>
      <c r="B130" s="23">
        <v>145</v>
      </c>
    </row>
    <row r="131" spans="1:2" x14ac:dyDescent="0.15">
      <c r="A131" t="s">
        <v>765</v>
      </c>
      <c r="B131">
        <v>310</v>
      </c>
    </row>
    <row r="132" spans="1:2" x14ac:dyDescent="0.15">
      <c r="A132" s="16" t="s">
        <v>567</v>
      </c>
      <c r="B132" s="23">
        <v>213</v>
      </c>
    </row>
    <row r="133" spans="1:2" x14ac:dyDescent="0.15">
      <c r="A133" s="16" t="s">
        <v>568</v>
      </c>
      <c r="B133" s="23">
        <v>116</v>
      </c>
    </row>
    <row r="134" spans="1:2" x14ac:dyDescent="0.15">
      <c r="A134" t="s">
        <v>766</v>
      </c>
      <c r="B134">
        <v>308</v>
      </c>
    </row>
    <row r="135" spans="1:2" x14ac:dyDescent="0.15">
      <c r="A135" s="16" t="s">
        <v>569</v>
      </c>
      <c r="B135" s="23">
        <v>214</v>
      </c>
    </row>
    <row r="136" spans="1:2" x14ac:dyDescent="0.15">
      <c r="A136" s="16" t="s">
        <v>767</v>
      </c>
      <c r="B136" s="23">
        <v>784</v>
      </c>
    </row>
    <row r="137" spans="1:2" x14ac:dyDescent="0.15">
      <c r="A137" s="16" t="s">
        <v>768</v>
      </c>
      <c r="B137" s="23">
        <v>322</v>
      </c>
    </row>
    <row r="138" spans="1:2" x14ac:dyDescent="0.15">
      <c r="A138" t="s">
        <v>769</v>
      </c>
      <c r="B138">
        <v>313</v>
      </c>
    </row>
    <row r="139" spans="1:2" x14ac:dyDescent="0.15">
      <c r="A139" s="16" t="s">
        <v>570</v>
      </c>
      <c r="B139" s="23">
        <v>147</v>
      </c>
    </row>
    <row r="140" spans="1:2" x14ac:dyDescent="0.15">
      <c r="A140" s="16" t="s">
        <v>770</v>
      </c>
      <c r="B140" s="23">
        <v>174</v>
      </c>
    </row>
    <row r="141" spans="1:2" x14ac:dyDescent="0.15">
      <c r="A141" s="16" t="s">
        <v>571</v>
      </c>
      <c r="B141" s="23">
        <v>32</v>
      </c>
    </row>
    <row r="142" spans="1:2" x14ac:dyDescent="0.15">
      <c r="A142" t="s">
        <v>771</v>
      </c>
      <c r="B142">
        <v>222</v>
      </c>
    </row>
    <row r="143" spans="1:2" x14ac:dyDescent="0.15">
      <c r="A143" t="s">
        <v>572</v>
      </c>
      <c r="B143">
        <v>261</v>
      </c>
    </row>
    <row r="144" spans="1:2" x14ac:dyDescent="0.15">
      <c r="A144" s="16" t="s">
        <v>772</v>
      </c>
      <c r="B144" s="23">
        <v>204</v>
      </c>
    </row>
    <row r="145" spans="1:2" x14ac:dyDescent="0.15">
      <c r="A145" t="s">
        <v>573</v>
      </c>
      <c r="B145">
        <v>204</v>
      </c>
    </row>
    <row r="146" spans="1:2" x14ac:dyDescent="0.15">
      <c r="A146" s="16" t="s">
        <v>773</v>
      </c>
      <c r="B146" s="23">
        <v>297</v>
      </c>
    </row>
    <row r="147" spans="1:2" x14ac:dyDescent="0.15">
      <c r="A147" s="16" t="s">
        <v>574</v>
      </c>
      <c r="B147" s="23">
        <v>35</v>
      </c>
    </row>
    <row r="148" spans="1:2" x14ac:dyDescent="0.15">
      <c r="A148" t="s">
        <v>774</v>
      </c>
      <c r="B148">
        <v>556</v>
      </c>
    </row>
    <row r="149" spans="1:2" x14ac:dyDescent="0.15">
      <c r="A149" s="16" t="s">
        <v>575</v>
      </c>
      <c r="B149" s="23">
        <v>301</v>
      </c>
    </row>
    <row r="150" spans="1:2" x14ac:dyDescent="0.15">
      <c r="A150" s="16" t="s">
        <v>576</v>
      </c>
      <c r="B150" s="23">
        <v>232</v>
      </c>
    </row>
    <row r="151" spans="1:2" x14ac:dyDescent="0.15">
      <c r="A151" s="16" t="s">
        <v>775</v>
      </c>
      <c r="B151" s="23">
        <v>285</v>
      </c>
    </row>
    <row r="152" spans="1:2" x14ac:dyDescent="0.15">
      <c r="A152" s="16" t="s">
        <v>1760</v>
      </c>
      <c r="B152" s="23">
        <v>778</v>
      </c>
    </row>
    <row r="153" spans="1:2" x14ac:dyDescent="0.15">
      <c r="A153" t="s">
        <v>776</v>
      </c>
      <c r="B153">
        <v>555</v>
      </c>
    </row>
    <row r="154" spans="1:2" x14ac:dyDescent="0.15">
      <c r="A154" t="s">
        <v>777</v>
      </c>
      <c r="B154">
        <v>144</v>
      </c>
    </row>
    <row r="155" spans="1:2" x14ac:dyDescent="0.15">
      <c r="A155" s="16" t="s">
        <v>577</v>
      </c>
      <c r="B155" s="23">
        <v>111</v>
      </c>
    </row>
    <row r="156" spans="1:2" x14ac:dyDescent="0.15">
      <c r="A156" s="16" t="s">
        <v>778</v>
      </c>
      <c r="B156" s="23">
        <v>783</v>
      </c>
    </row>
    <row r="157" spans="1:2" x14ac:dyDescent="0.15">
      <c r="A157" t="s">
        <v>779</v>
      </c>
      <c r="B157">
        <v>34</v>
      </c>
    </row>
    <row r="158" spans="1:2" x14ac:dyDescent="0.15">
      <c r="A158" s="16" t="s">
        <v>578</v>
      </c>
      <c r="B158" s="23">
        <v>154</v>
      </c>
    </row>
    <row r="159" spans="1:2" x14ac:dyDescent="0.15">
      <c r="A159" t="s">
        <v>780</v>
      </c>
      <c r="B159">
        <v>319</v>
      </c>
    </row>
    <row r="160" spans="1:2" x14ac:dyDescent="0.15">
      <c r="A160" t="s">
        <v>781</v>
      </c>
      <c r="B160">
        <v>229</v>
      </c>
    </row>
    <row r="161" spans="1:2" x14ac:dyDescent="0.15">
      <c r="A161" s="16" t="s">
        <v>782</v>
      </c>
      <c r="B161" s="23">
        <v>329</v>
      </c>
    </row>
    <row r="162" spans="1:2" x14ac:dyDescent="0.15">
      <c r="A162" t="s">
        <v>783</v>
      </c>
      <c r="B162">
        <v>314</v>
      </c>
    </row>
    <row r="163" spans="1:2" x14ac:dyDescent="0.15">
      <c r="A163" t="s">
        <v>784</v>
      </c>
      <c r="B163">
        <v>305</v>
      </c>
    </row>
    <row r="164" spans="1:2" x14ac:dyDescent="0.15">
      <c r="A164" s="16" t="s">
        <v>785</v>
      </c>
      <c r="B164" s="23">
        <v>326</v>
      </c>
    </row>
    <row r="165" spans="1:2" x14ac:dyDescent="0.15">
      <c r="A165" s="16" t="s">
        <v>579</v>
      </c>
      <c r="B165" s="23">
        <v>128</v>
      </c>
    </row>
    <row r="166" spans="1:2" x14ac:dyDescent="0.15">
      <c r="A166" t="s">
        <v>786</v>
      </c>
      <c r="B166">
        <v>317</v>
      </c>
    </row>
    <row r="167" spans="1:2" x14ac:dyDescent="0.15">
      <c r="A167" s="16" t="s">
        <v>580</v>
      </c>
      <c r="B167" s="23">
        <v>36</v>
      </c>
    </row>
    <row r="168" spans="1:2" x14ac:dyDescent="0.15">
      <c r="A168" s="16" t="s">
        <v>787</v>
      </c>
      <c r="B168" s="23">
        <v>335</v>
      </c>
    </row>
    <row r="169" spans="1:2" x14ac:dyDescent="0.15">
      <c r="A169" s="16" t="s">
        <v>581</v>
      </c>
      <c r="B169" s="23">
        <v>247</v>
      </c>
    </row>
    <row r="170" spans="1:2" x14ac:dyDescent="0.15">
      <c r="A170" s="16" t="s">
        <v>582</v>
      </c>
      <c r="B170" s="23">
        <v>176</v>
      </c>
    </row>
    <row r="171" spans="1:2" x14ac:dyDescent="0.15">
      <c r="A171" s="16" t="s">
        <v>583</v>
      </c>
      <c r="B171" s="23">
        <v>270</v>
      </c>
    </row>
    <row r="172" spans="1:2" x14ac:dyDescent="0.15">
      <c r="A172" s="16" t="s">
        <v>584</v>
      </c>
      <c r="B172" s="23">
        <v>38</v>
      </c>
    </row>
    <row r="173" spans="1:2" x14ac:dyDescent="0.15">
      <c r="A173" s="16" t="s">
        <v>585</v>
      </c>
      <c r="B173" s="23">
        <v>177</v>
      </c>
    </row>
    <row r="174" spans="1:2" x14ac:dyDescent="0.15">
      <c r="A174" t="s">
        <v>788</v>
      </c>
      <c r="B174">
        <v>109</v>
      </c>
    </row>
    <row r="175" spans="1:2" x14ac:dyDescent="0.15">
      <c r="A175" s="16" t="s">
        <v>586</v>
      </c>
      <c r="B175" s="23">
        <v>40</v>
      </c>
    </row>
    <row r="176" spans="1:2" x14ac:dyDescent="0.15">
      <c r="A176" s="16" t="s">
        <v>789</v>
      </c>
      <c r="B176" s="23">
        <v>287</v>
      </c>
    </row>
    <row r="177" spans="1:2" x14ac:dyDescent="0.15">
      <c r="A177" s="16" t="s">
        <v>587</v>
      </c>
      <c r="B177" s="23">
        <v>118</v>
      </c>
    </row>
    <row r="178" spans="1:2" x14ac:dyDescent="0.15">
      <c r="A178" s="16" t="s">
        <v>588</v>
      </c>
      <c r="B178" s="23">
        <v>138</v>
      </c>
    </row>
    <row r="179" spans="1:2" x14ac:dyDescent="0.15">
      <c r="A179" t="s">
        <v>589</v>
      </c>
      <c r="B179">
        <v>178</v>
      </c>
    </row>
    <row r="180" spans="1:2" x14ac:dyDescent="0.15">
      <c r="A180" s="16" t="s">
        <v>790</v>
      </c>
      <c r="B180" s="23">
        <v>336</v>
      </c>
    </row>
    <row r="181" spans="1:2" x14ac:dyDescent="0.15">
      <c r="A181" s="16" t="s">
        <v>590</v>
      </c>
      <c r="B181" s="23">
        <v>179</v>
      </c>
    </row>
    <row r="182" spans="1:2" x14ac:dyDescent="0.15">
      <c r="A182" t="s">
        <v>791</v>
      </c>
      <c r="B182">
        <v>215</v>
      </c>
    </row>
    <row r="183" spans="1:2" x14ac:dyDescent="0.15">
      <c r="A183" t="s">
        <v>792</v>
      </c>
      <c r="B183">
        <v>113</v>
      </c>
    </row>
    <row r="184" spans="1:2" x14ac:dyDescent="0.15">
      <c r="A184" s="16" t="s">
        <v>793</v>
      </c>
      <c r="B184" s="23">
        <v>110</v>
      </c>
    </row>
    <row r="185" spans="1:2" x14ac:dyDescent="0.15">
      <c r="A185" t="s">
        <v>592</v>
      </c>
      <c r="B185">
        <v>110</v>
      </c>
    </row>
    <row r="186" spans="1:2" x14ac:dyDescent="0.15">
      <c r="A186" t="s">
        <v>593</v>
      </c>
      <c r="B186">
        <v>302</v>
      </c>
    </row>
    <row r="187" spans="1:2" x14ac:dyDescent="0.15">
      <c r="A187" t="s">
        <v>794</v>
      </c>
      <c r="B187">
        <v>309</v>
      </c>
    </row>
    <row r="188" spans="1:2" x14ac:dyDescent="0.15">
      <c r="A188" s="16" t="s">
        <v>594</v>
      </c>
      <c r="B188" s="23">
        <v>120</v>
      </c>
    </row>
    <row r="189" spans="1:2" x14ac:dyDescent="0.15">
      <c r="A189" s="16" t="s">
        <v>595</v>
      </c>
      <c r="B189" s="23">
        <v>28</v>
      </c>
    </row>
    <row r="190" spans="1:2" x14ac:dyDescent="0.15">
      <c r="A190" s="16" t="s">
        <v>596</v>
      </c>
      <c r="B190" s="23">
        <v>41</v>
      </c>
    </row>
    <row r="191" spans="1:2" x14ac:dyDescent="0.15">
      <c r="A191" t="s">
        <v>795</v>
      </c>
      <c r="B191">
        <v>42</v>
      </c>
    </row>
    <row r="192" spans="1:2" x14ac:dyDescent="0.15">
      <c r="A192" s="16" t="s">
        <v>796</v>
      </c>
      <c r="B192" s="23">
        <v>265</v>
      </c>
    </row>
    <row r="193" spans="1:2" x14ac:dyDescent="0.15">
      <c r="A193" s="16" t="s">
        <v>597</v>
      </c>
      <c r="B193" s="23">
        <v>104</v>
      </c>
    </row>
    <row r="194" spans="1:2" x14ac:dyDescent="0.15">
      <c r="A194" s="16" t="s">
        <v>598</v>
      </c>
      <c r="B194" s="23">
        <v>105</v>
      </c>
    </row>
    <row r="195" spans="1:2" x14ac:dyDescent="0.15">
      <c r="A195" s="16" t="s">
        <v>600</v>
      </c>
      <c r="B195" s="23">
        <v>44</v>
      </c>
    </row>
    <row r="196" spans="1:2" x14ac:dyDescent="0.15">
      <c r="A196" t="s">
        <v>797</v>
      </c>
      <c r="B196">
        <v>311</v>
      </c>
    </row>
    <row r="197" spans="1:2" x14ac:dyDescent="0.15">
      <c r="A197" s="16" t="s">
        <v>601</v>
      </c>
      <c r="B197" s="23">
        <v>119</v>
      </c>
    </row>
    <row r="198" spans="1:2" x14ac:dyDescent="0.15">
      <c r="A198" s="16" t="s">
        <v>602</v>
      </c>
      <c r="B198" s="23">
        <v>43</v>
      </c>
    </row>
    <row r="199" spans="1:2" x14ac:dyDescent="0.15">
      <c r="A199" s="16" t="s">
        <v>603</v>
      </c>
      <c r="B199" s="23">
        <v>22</v>
      </c>
    </row>
    <row r="200" spans="1:2" x14ac:dyDescent="0.15">
      <c r="A200" s="16" t="s">
        <v>604</v>
      </c>
      <c r="B200" s="23">
        <v>126</v>
      </c>
    </row>
    <row r="201" spans="1:2" x14ac:dyDescent="0.15">
      <c r="A201" t="s">
        <v>605</v>
      </c>
      <c r="B201">
        <v>117</v>
      </c>
    </row>
    <row r="202" spans="1:2" x14ac:dyDescent="0.15">
      <c r="A202" t="s">
        <v>798</v>
      </c>
      <c r="B202">
        <v>307</v>
      </c>
    </row>
    <row r="203" spans="1:2" x14ac:dyDescent="0.15">
      <c r="A203" s="16" t="s">
        <v>607</v>
      </c>
      <c r="B203" s="23">
        <v>272</v>
      </c>
    </row>
    <row r="204" spans="1:2" x14ac:dyDescent="0.15">
      <c r="A204" s="16" t="s">
        <v>608</v>
      </c>
      <c r="B204" s="23">
        <v>258</v>
      </c>
    </row>
    <row r="205" spans="1:2" x14ac:dyDescent="0.15">
      <c r="A205" t="s">
        <v>799</v>
      </c>
      <c r="B205">
        <v>46</v>
      </c>
    </row>
    <row r="206" spans="1:2" x14ac:dyDescent="0.15">
      <c r="A206" t="s">
        <v>609</v>
      </c>
      <c r="B206">
        <v>200</v>
      </c>
    </row>
    <row r="207" spans="1:2" x14ac:dyDescent="0.15">
      <c r="A207" s="16" t="s">
        <v>610</v>
      </c>
      <c r="B207" s="23">
        <v>39</v>
      </c>
    </row>
    <row r="208" spans="1:2" x14ac:dyDescent="0.15">
      <c r="A208" t="s">
        <v>800</v>
      </c>
      <c r="B208">
        <v>180</v>
      </c>
    </row>
    <row r="209" spans="1:2" x14ac:dyDescent="0.15">
      <c r="A209" t="s">
        <v>611</v>
      </c>
      <c r="B209">
        <v>161</v>
      </c>
    </row>
    <row r="210" spans="1:2" x14ac:dyDescent="0.15">
      <c r="A210" s="16" t="s">
        <v>801</v>
      </c>
      <c r="B210" s="23">
        <v>161</v>
      </c>
    </row>
    <row r="211" spans="1:2" x14ac:dyDescent="0.15">
      <c r="A211" s="16" t="s">
        <v>612</v>
      </c>
      <c r="B211" s="23">
        <v>102</v>
      </c>
    </row>
    <row r="212" spans="1:2" x14ac:dyDescent="0.15">
      <c r="A212" s="16" t="s">
        <v>613</v>
      </c>
      <c r="B212" s="23">
        <v>48</v>
      </c>
    </row>
    <row r="213" spans="1:2" x14ac:dyDescent="0.15">
      <c r="A213" s="16" t="s">
        <v>614</v>
      </c>
      <c r="B213" s="23">
        <v>160</v>
      </c>
    </row>
    <row r="214" spans="1:2" x14ac:dyDescent="0.15">
      <c r="A214" s="16" t="s">
        <v>802</v>
      </c>
      <c r="B214" s="23">
        <v>782</v>
      </c>
    </row>
    <row r="215" spans="1:2" x14ac:dyDescent="0.15">
      <c r="A215" t="s">
        <v>615</v>
      </c>
      <c r="B215">
        <v>241</v>
      </c>
    </row>
    <row r="216" spans="1:2" x14ac:dyDescent="0.15">
      <c r="A216" t="s">
        <v>803</v>
      </c>
      <c r="B216">
        <v>181</v>
      </c>
    </row>
    <row r="217" spans="1:2" x14ac:dyDescent="0.15">
      <c r="A217" t="s">
        <v>804</v>
      </c>
      <c r="B217">
        <v>303</v>
      </c>
    </row>
    <row r="218" spans="1:2" x14ac:dyDescent="0.15">
      <c r="A218" s="16" t="s">
        <v>805</v>
      </c>
      <c r="B218" s="23">
        <v>327</v>
      </c>
    </row>
    <row r="219" spans="1:2" x14ac:dyDescent="0.15">
      <c r="A219" s="16" t="s">
        <v>806</v>
      </c>
      <c r="B219" s="23">
        <v>286</v>
      </c>
    </row>
    <row r="220" spans="1:2" x14ac:dyDescent="0.15">
      <c r="A220" s="16" t="s">
        <v>807</v>
      </c>
      <c r="B220" s="23">
        <v>291</v>
      </c>
    </row>
    <row r="221" spans="1:2" x14ac:dyDescent="0.15">
      <c r="A221" t="s">
        <v>808</v>
      </c>
      <c r="B221">
        <v>562</v>
      </c>
    </row>
    <row r="222" spans="1:2" x14ac:dyDescent="0.15">
      <c r="A222" s="16" t="s">
        <v>616</v>
      </c>
      <c r="B222" s="23">
        <v>33</v>
      </c>
    </row>
    <row r="223" spans="1:2" x14ac:dyDescent="0.15">
      <c r="A223" s="16" t="s">
        <v>617</v>
      </c>
      <c r="B223" s="23">
        <v>49</v>
      </c>
    </row>
    <row r="224" spans="1:2" x14ac:dyDescent="0.15">
      <c r="A224" s="16" t="s">
        <v>809</v>
      </c>
      <c r="B224" s="23">
        <v>298</v>
      </c>
    </row>
    <row r="225" spans="1:2" x14ac:dyDescent="0.15">
      <c r="A225" s="16" t="s">
        <v>618</v>
      </c>
      <c r="B225" s="23">
        <v>50</v>
      </c>
    </row>
    <row r="226" spans="1:2" x14ac:dyDescent="0.15">
      <c r="A226" s="16" t="s">
        <v>810</v>
      </c>
      <c r="B226" s="23">
        <v>82</v>
      </c>
    </row>
    <row r="227" spans="1:2" x14ac:dyDescent="0.15">
      <c r="A227" t="s">
        <v>619</v>
      </c>
      <c r="B227">
        <v>82</v>
      </c>
    </row>
    <row r="228" spans="1:2" x14ac:dyDescent="0.15">
      <c r="A228" t="s">
        <v>811</v>
      </c>
      <c r="B228">
        <v>560</v>
      </c>
    </row>
    <row r="229" spans="1:2" x14ac:dyDescent="0.15">
      <c r="A229" s="16" t="s">
        <v>620</v>
      </c>
      <c r="B229" s="23">
        <v>249</v>
      </c>
    </row>
    <row r="230" spans="1:2" x14ac:dyDescent="0.15">
      <c r="A230" t="s">
        <v>621</v>
      </c>
      <c r="B230">
        <v>182</v>
      </c>
    </row>
    <row r="231" spans="1:2" x14ac:dyDescent="0.15">
      <c r="A231" s="16" t="s">
        <v>622</v>
      </c>
      <c r="B231" s="23">
        <v>256</v>
      </c>
    </row>
    <row r="232" spans="1:2" x14ac:dyDescent="0.15">
      <c r="A232" t="s">
        <v>812</v>
      </c>
      <c r="B232">
        <v>53</v>
      </c>
    </row>
    <row r="233" spans="1:2" x14ac:dyDescent="0.15">
      <c r="A233" s="16" t="s">
        <v>623</v>
      </c>
      <c r="B233" s="23">
        <v>51</v>
      </c>
    </row>
    <row r="234" spans="1:2" x14ac:dyDescent="0.15">
      <c r="A234" s="16" t="s">
        <v>624</v>
      </c>
      <c r="B234" s="23">
        <v>52</v>
      </c>
    </row>
    <row r="235" spans="1:2" x14ac:dyDescent="0.15">
      <c r="A235" t="s">
        <v>813</v>
      </c>
      <c r="B235">
        <v>321</v>
      </c>
    </row>
    <row r="236" spans="1:2" x14ac:dyDescent="0.15">
      <c r="A236" s="16" t="s">
        <v>625</v>
      </c>
      <c r="B236" s="23">
        <v>94</v>
      </c>
    </row>
    <row r="237" spans="1:2" x14ac:dyDescent="0.15">
      <c r="A237" s="16" t="s">
        <v>814</v>
      </c>
      <c r="B237" s="23">
        <v>294</v>
      </c>
    </row>
    <row r="238" spans="1:2" x14ac:dyDescent="0.15">
      <c r="A238" t="s">
        <v>815</v>
      </c>
      <c r="B238">
        <v>228</v>
      </c>
    </row>
    <row r="239" spans="1:2" x14ac:dyDescent="0.15">
      <c r="A239" s="16" t="s">
        <v>626</v>
      </c>
      <c r="B239" s="23">
        <v>277</v>
      </c>
    </row>
    <row r="240" spans="1:2" x14ac:dyDescent="0.15">
      <c r="A240" s="16" t="s">
        <v>627</v>
      </c>
      <c r="B240" s="23">
        <v>278</v>
      </c>
    </row>
    <row r="241" spans="1:2" x14ac:dyDescent="0.15">
      <c r="A241" s="16" t="s">
        <v>816</v>
      </c>
      <c r="B241" s="23">
        <v>328</v>
      </c>
    </row>
    <row r="242" spans="1:2" x14ac:dyDescent="0.15">
      <c r="A242" s="16" t="s">
        <v>817</v>
      </c>
      <c r="B242" s="23">
        <v>55</v>
      </c>
    </row>
    <row r="243" spans="1:2" x14ac:dyDescent="0.15">
      <c r="A243" t="s">
        <v>818</v>
      </c>
      <c r="B243">
        <v>221</v>
      </c>
    </row>
    <row r="244" spans="1:2" x14ac:dyDescent="0.15">
      <c r="A244" s="16" t="s">
        <v>629</v>
      </c>
      <c r="B244" s="23">
        <v>56</v>
      </c>
    </row>
    <row r="245" spans="1:2" x14ac:dyDescent="0.15">
      <c r="A245" s="16" t="s">
        <v>630</v>
      </c>
      <c r="B245" s="23">
        <v>58</v>
      </c>
    </row>
    <row r="246" spans="1:2" x14ac:dyDescent="0.15">
      <c r="A246" s="16" t="s">
        <v>819</v>
      </c>
      <c r="B246" s="23">
        <v>233</v>
      </c>
    </row>
    <row r="247" spans="1:2" x14ac:dyDescent="0.15">
      <c r="A247" t="s">
        <v>820</v>
      </c>
      <c r="B247">
        <v>559</v>
      </c>
    </row>
    <row r="248" spans="1:2" x14ac:dyDescent="0.15">
      <c r="A248" t="s">
        <v>631</v>
      </c>
      <c r="B248">
        <v>233</v>
      </c>
    </row>
    <row r="249" spans="1:2" x14ac:dyDescent="0.15">
      <c r="A249" t="s">
        <v>821</v>
      </c>
      <c r="B249">
        <v>557</v>
      </c>
    </row>
    <row r="250" spans="1:2" x14ac:dyDescent="0.15">
      <c r="A250" s="16" t="s">
        <v>632</v>
      </c>
      <c r="B250" s="23">
        <v>235</v>
      </c>
    </row>
    <row r="251" spans="1:2" x14ac:dyDescent="0.15">
      <c r="A251" s="16" t="s">
        <v>633</v>
      </c>
      <c r="B251" s="23">
        <v>57</v>
      </c>
    </row>
    <row r="252" spans="1:2" x14ac:dyDescent="0.15">
      <c r="A252" t="s">
        <v>634</v>
      </c>
      <c r="B252">
        <v>242</v>
      </c>
    </row>
    <row r="253" spans="1:2" x14ac:dyDescent="0.15">
      <c r="A253" s="16" t="s">
        <v>822</v>
      </c>
      <c r="B253" s="23">
        <v>242</v>
      </c>
    </row>
    <row r="254" spans="1:2" x14ac:dyDescent="0.15">
      <c r="A254" s="16" t="s">
        <v>635</v>
      </c>
      <c r="B254" s="23">
        <v>183</v>
      </c>
    </row>
    <row r="255" spans="1:2" x14ac:dyDescent="0.15">
      <c r="A255" s="16" t="s">
        <v>636</v>
      </c>
      <c r="B255" s="23">
        <v>59</v>
      </c>
    </row>
    <row r="256" spans="1:2" x14ac:dyDescent="0.15">
      <c r="A256" s="16" t="s">
        <v>637</v>
      </c>
      <c r="B256" s="23">
        <v>263</v>
      </c>
    </row>
    <row r="257" spans="1:2" x14ac:dyDescent="0.15">
      <c r="A257" s="16" t="s">
        <v>638</v>
      </c>
      <c r="B257" s="23">
        <v>60</v>
      </c>
    </row>
    <row r="258" spans="1:2" x14ac:dyDescent="0.15">
      <c r="A258" t="s">
        <v>823</v>
      </c>
      <c r="B258">
        <v>131</v>
      </c>
    </row>
    <row r="259" spans="1:2" x14ac:dyDescent="0.15">
      <c r="A259" s="16" t="s">
        <v>639</v>
      </c>
      <c r="B259" s="23">
        <v>61</v>
      </c>
    </row>
    <row r="260" spans="1:2" x14ac:dyDescent="0.15">
      <c r="A260" t="s">
        <v>640</v>
      </c>
      <c r="B260">
        <v>62</v>
      </c>
    </row>
    <row r="261" spans="1:2" x14ac:dyDescent="0.15">
      <c r="A261" t="s">
        <v>824</v>
      </c>
      <c r="B261">
        <v>135</v>
      </c>
    </row>
    <row r="262" spans="1:2" x14ac:dyDescent="0.15">
      <c r="A262" t="s">
        <v>641</v>
      </c>
      <c r="B262">
        <v>243</v>
      </c>
    </row>
    <row r="263" spans="1:2" x14ac:dyDescent="0.15">
      <c r="A263" s="16" t="s">
        <v>642</v>
      </c>
      <c r="B263" s="23">
        <v>225</v>
      </c>
    </row>
    <row r="264" spans="1:2" x14ac:dyDescent="0.15">
      <c r="A264" s="16" t="s">
        <v>643</v>
      </c>
      <c r="B264" s="23">
        <v>63</v>
      </c>
    </row>
    <row r="265" spans="1:2" x14ac:dyDescent="0.15">
      <c r="A265" s="16" t="s">
        <v>644</v>
      </c>
      <c r="B265" s="23">
        <v>280</v>
      </c>
    </row>
    <row r="266" spans="1:2" x14ac:dyDescent="0.15">
      <c r="A266" t="s">
        <v>825</v>
      </c>
      <c r="B266">
        <v>81</v>
      </c>
    </row>
    <row r="267" spans="1:2" x14ac:dyDescent="0.15">
      <c r="A267" s="16" t="s">
        <v>645</v>
      </c>
      <c r="B267" s="23">
        <v>184</v>
      </c>
    </row>
    <row r="268" spans="1:2" x14ac:dyDescent="0.15">
      <c r="A268" s="16" t="s">
        <v>646</v>
      </c>
      <c r="B268" s="23">
        <v>244</v>
      </c>
    </row>
    <row r="269" spans="1:2" x14ac:dyDescent="0.15">
      <c r="A269" s="16" t="s">
        <v>647</v>
      </c>
      <c r="B269" s="23">
        <v>257</v>
      </c>
    </row>
    <row r="270" spans="1:2" x14ac:dyDescent="0.15">
      <c r="A270" s="16" t="s">
        <v>648</v>
      </c>
      <c r="B270" s="23">
        <v>65</v>
      </c>
    </row>
    <row r="271" spans="1:2" x14ac:dyDescent="0.15">
      <c r="A271" s="16" t="s">
        <v>649</v>
      </c>
      <c r="B271" s="23">
        <v>84</v>
      </c>
    </row>
    <row r="272" spans="1:2" x14ac:dyDescent="0.15">
      <c r="A272" s="16" t="s">
        <v>650</v>
      </c>
      <c r="B272" s="23">
        <v>112</v>
      </c>
    </row>
    <row r="273" spans="1:2" x14ac:dyDescent="0.15">
      <c r="A273" s="16" t="s">
        <v>651</v>
      </c>
      <c r="B273" s="23">
        <v>66</v>
      </c>
    </row>
    <row r="274" spans="1:2" x14ac:dyDescent="0.15">
      <c r="A274" t="s">
        <v>826</v>
      </c>
      <c r="B274">
        <v>67</v>
      </c>
    </row>
    <row r="275" spans="1:2" x14ac:dyDescent="0.15">
      <c r="A275" s="16" t="s">
        <v>827</v>
      </c>
      <c r="B275" s="23">
        <v>73</v>
      </c>
    </row>
    <row r="276" spans="1:2" x14ac:dyDescent="0.15">
      <c r="A276" s="16" t="s">
        <v>653</v>
      </c>
      <c r="B276" s="23">
        <v>29</v>
      </c>
    </row>
    <row r="277" spans="1:2" x14ac:dyDescent="0.15">
      <c r="A277" s="16" t="s">
        <v>828</v>
      </c>
      <c r="B277" s="23">
        <v>299</v>
      </c>
    </row>
    <row r="278" spans="1:2" x14ac:dyDescent="0.15">
      <c r="A278" s="16" t="s">
        <v>654</v>
      </c>
      <c r="B278" s="23">
        <v>279</v>
      </c>
    </row>
    <row r="279" spans="1:2" x14ac:dyDescent="0.15">
      <c r="A279" t="s">
        <v>655</v>
      </c>
      <c r="B279">
        <v>259</v>
      </c>
    </row>
    <row r="280" spans="1:2" x14ac:dyDescent="0.15">
      <c r="A280" t="s">
        <v>829</v>
      </c>
      <c r="B280">
        <v>68</v>
      </c>
    </row>
    <row r="281" spans="1:2" x14ac:dyDescent="0.15">
      <c r="A281" t="s">
        <v>830</v>
      </c>
      <c r="B281" s="23">
        <v>71</v>
      </c>
    </row>
    <row r="282" spans="1:2" x14ac:dyDescent="0.15">
      <c r="A282" t="s">
        <v>657</v>
      </c>
      <c r="B282">
        <v>185</v>
      </c>
    </row>
    <row r="283" spans="1:2" x14ac:dyDescent="0.15">
      <c r="A283" t="s">
        <v>658</v>
      </c>
      <c r="B283">
        <v>245</v>
      </c>
    </row>
    <row r="284" spans="1:2" x14ac:dyDescent="0.15">
      <c r="A284" t="s">
        <v>831</v>
      </c>
      <c r="B284">
        <v>192</v>
      </c>
    </row>
    <row r="285" spans="1:2" x14ac:dyDescent="0.15">
      <c r="A285" t="s">
        <v>832</v>
      </c>
      <c r="B285">
        <v>208</v>
      </c>
    </row>
    <row r="286" spans="1:2" x14ac:dyDescent="0.15">
      <c r="A286" s="16" t="s">
        <v>660</v>
      </c>
      <c r="B286" s="23">
        <v>227</v>
      </c>
    </row>
    <row r="287" spans="1:2" x14ac:dyDescent="0.15">
      <c r="A287" s="16" t="s">
        <v>661</v>
      </c>
      <c r="B287" s="23">
        <v>72</v>
      </c>
    </row>
    <row r="288" spans="1:2" x14ac:dyDescent="0.15">
      <c r="A288" t="s">
        <v>833</v>
      </c>
      <c r="B288">
        <v>558</v>
      </c>
    </row>
    <row r="289" spans="1:2" x14ac:dyDescent="0.15">
      <c r="A289" t="s">
        <v>662</v>
      </c>
      <c r="B289">
        <v>186</v>
      </c>
    </row>
    <row r="290" spans="1:2" x14ac:dyDescent="0.15">
      <c r="A290" t="s">
        <v>834</v>
      </c>
      <c r="B290">
        <v>318</v>
      </c>
    </row>
    <row r="291" spans="1:2" x14ac:dyDescent="0.15">
      <c r="A291" s="16" t="s">
        <v>663</v>
      </c>
      <c r="B291" s="23">
        <v>74</v>
      </c>
    </row>
    <row r="292" spans="1:2" x14ac:dyDescent="0.15">
      <c r="A292" s="16" t="s">
        <v>664</v>
      </c>
      <c r="B292" s="23">
        <v>86</v>
      </c>
    </row>
    <row r="293" spans="1:2" x14ac:dyDescent="0.15">
      <c r="A293" t="s">
        <v>835</v>
      </c>
      <c r="B293">
        <v>262</v>
      </c>
    </row>
    <row r="294" spans="1:2" x14ac:dyDescent="0.15">
      <c r="A294" t="s">
        <v>836</v>
      </c>
      <c r="B294">
        <v>134</v>
      </c>
    </row>
    <row r="295" spans="1:2" x14ac:dyDescent="0.15">
      <c r="A295" t="s">
        <v>837</v>
      </c>
      <c r="B295">
        <v>187</v>
      </c>
    </row>
    <row r="296" spans="1:2" x14ac:dyDescent="0.15">
      <c r="A296" s="16" t="s">
        <v>665</v>
      </c>
      <c r="B296" s="23">
        <v>129</v>
      </c>
    </row>
    <row r="297" spans="1:2" x14ac:dyDescent="0.15">
      <c r="A297" s="16" t="s">
        <v>838</v>
      </c>
      <c r="B297" s="23">
        <v>101</v>
      </c>
    </row>
    <row r="298" spans="1:2" x14ac:dyDescent="0.15">
      <c r="A298" t="s">
        <v>839</v>
      </c>
      <c r="B298">
        <v>188</v>
      </c>
    </row>
    <row r="299" spans="1:2" x14ac:dyDescent="0.15">
      <c r="A299" s="16" t="s">
        <v>840</v>
      </c>
      <c r="B299" s="23">
        <v>254</v>
      </c>
    </row>
    <row r="300" spans="1:2" x14ac:dyDescent="0.15">
      <c r="A300" t="s">
        <v>841</v>
      </c>
      <c r="B300">
        <v>92</v>
      </c>
    </row>
    <row r="301" spans="1:2" x14ac:dyDescent="0.15">
      <c r="A301" s="16" t="s">
        <v>667</v>
      </c>
      <c r="B301" s="23">
        <v>189</v>
      </c>
    </row>
    <row r="302" spans="1:2" x14ac:dyDescent="0.15">
      <c r="A302" t="s">
        <v>842</v>
      </c>
      <c r="B302">
        <v>205</v>
      </c>
    </row>
    <row r="303" spans="1:2" x14ac:dyDescent="0.15">
      <c r="A303" s="16" t="s">
        <v>843</v>
      </c>
      <c r="B303" s="23">
        <v>25</v>
      </c>
    </row>
    <row r="304" spans="1:2" x14ac:dyDescent="0.15">
      <c r="A304" t="s">
        <v>844</v>
      </c>
      <c r="B304">
        <v>255</v>
      </c>
    </row>
    <row r="305" spans="1:2" x14ac:dyDescent="0.15">
      <c r="A305" t="s">
        <v>668</v>
      </c>
      <c r="B305">
        <v>20</v>
      </c>
    </row>
    <row r="306" spans="1:2" x14ac:dyDescent="0.15">
      <c r="A306" s="16" t="s">
        <v>669</v>
      </c>
      <c r="B306" s="23">
        <v>137</v>
      </c>
    </row>
    <row r="307" spans="1:2" x14ac:dyDescent="0.15">
      <c r="A307" s="16" t="s">
        <v>670</v>
      </c>
      <c r="B307" s="23">
        <v>70</v>
      </c>
    </row>
    <row r="308" spans="1:2" x14ac:dyDescent="0.15">
      <c r="A308" s="16" t="s">
        <v>671</v>
      </c>
      <c r="B308" s="23">
        <v>64</v>
      </c>
    </row>
    <row r="309" spans="1:2" x14ac:dyDescent="0.15">
      <c r="A309" s="16" t="s">
        <v>672</v>
      </c>
      <c r="B309" s="23">
        <v>155</v>
      </c>
    </row>
    <row r="310" spans="1:2" x14ac:dyDescent="0.15">
      <c r="A310" s="16" t="s">
        <v>673</v>
      </c>
      <c r="B310" s="23">
        <v>224</v>
      </c>
    </row>
    <row r="311" spans="1:2" x14ac:dyDescent="0.15">
      <c r="A311" t="s">
        <v>845</v>
      </c>
      <c r="B311">
        <v>83</v>
      </c>
    </row>
    <row r="312" spans="1:2" x14ac:dyDescent="0.15">
      <c r="A312" t="s">
        <v>846</v>
      </c>
      <c r="B312">
        <v>304</v>
      </c>
    </row>
    <row r="313" spans="1:2" x14ac:dyDescent="0.15">
      <c r="A313" t="s">
        <v>674</v>
      </c>
      <c r="B313">
        <v>190</v>
      </c>
    </row>
    <row r="314" spans="1:2" x14ac:dyDescent="0.15">
      <c r="A314" s="16" t="s">
        <v>847</v>
      </c>
      <c r="B314" s="23">
        <v>781</v>
      </c>
    </row>
    <row r="315" spans="1:2" x14ac:dyDescent="0.15">
      <c r="A315" s="16" t="s">
        <v>675</v>
      </c>
      <c r="B315" s="23">
        <v>85</v>
      </c>
    </row>
    <row r="316" spans="1:2" x14ac:dyDescent="0.15">
      <c r="A316" s="16" t="s">
        <v>676</v>
      </c>
      <c r="B316" s="23">
        <v>69</v>
      </c>
    </row>
    <row r="317" spans="1:2" x14ac:dyDescent="0.15">
      <c r="A317" s="16" t="s">
        <v>677</v>
      </c>
      <c r="B317" s="23">
        <v>146</v>
      </c>
    </row>
    <row r="318" spans="1:2" x14ac:dyDescent="0.15">
      <c r="A318" t="s">
        <v>848</v>
      </c>
      <c r="B318">
        <v>87</v>
      </c>
    </row>
    <row r="319" spans="1:2" x14ac:dyDescent="0.15">
      <c r="A319" s="16" t="s">
        <v>678</v>
      </c>
      <c r="B319" s="23">
        <v>191</v>
      </c>
    </row>
    <row r="320" spans="1:2" x14ac:dyDescent="0.15">
      <c r="A320" t="s">
        <v>679</v>
      </c>
      <c r="B320">
        <v>216</v>
      </c>
    </row>
    <row r="321" spans="1:2" x14ac:dyDescent="0.15">
      <c r="A321" s="16" t="s">
        <v>680</v>
      </c>
      <c r="B321" s="23">
        <v>91</v>
      </c>
    </row>
    <row r="322" spans="1:2" x14ac:dyDescent="0.15">
      <c r="A322" s="16" t="s">
        <v>681</v>
      </c>
      <c r="B322" s="23">
        <v>77</v>
      </c>
    </row>
    <row r="323" spans="1:2" x14ac:dyDescent="0.15">
      <c r="A323" s="16" t="s">
        <v>682</v>
      </c>
      <c r="B323" s="23">
        <v>78</v>
      </c>
    </row>
    <row r="324" spans="1:2" x14ac:dyDescent="0.15">
      <c r="A324" s="16" t="s">
        <v>683</v>
      </c>
      <c r="B324" s="23">
        <v>79</v>
      </c>
    </row>
    <row r="325" spans="1:2" x14ac:dyDescent="0.15">
      <c r="A325" s="16" t="s">
        <v>684</v>
      </c>
      <c r="B325" s="23">
        <v>80</v>
      </c>
    </row>
    <row r="326" spans="1:2" x14ac:dyDescent="0.15">
      <c r="A326" s="16" t="s">
        <v>685</v>
      </c>
      <c r="B326" s="23">
        <v>75</v>
      </c>
    </row>
    <row r="327" spans="1:2" x14ac:dyDescent="0.15">
      <c r="A327" s="16" t="s">
        <v>686</v>
      </c>
      <c r="B327" s="23">
        <v>237</v>
      </c>
    </row>
    <row r="328" spans="1:2" x14ac:dyDescent="0.15">
      <c r="A328" t="s">
        <v>849</v>
      </c>
      <c r="B328">
        <v>143</v>
      </c>
    </row>
    <row r="329" spans="1:2" x14ac:dyDescent="0.15">
      <c r="A329" s="16" t="s">
        <v>687</v>
      </c>
      <c r="B329" s="23">
        <v>89</v>
      </c>
    </row>
    <row r="330" spans="1:2" x14ac:dyDescent="0.15">
      <c r="A330" s="16" t="s">
        <v>850</v>
      </c>
      <c r="B330" s="23">
        <v>0</v>
      </c>
    </row>
    <row r="331" spans="1:2" x14ac:dyDescent="0.15">
      <c r="A331" t="s">
        <v>851</v>
      </c>
      <c r="B331">
        <v>207</v>
      </c>
    </row>
    <row r="332" spans="1:2" x14ac:dyDescent="0.15">
      <c r="A332" t="s">
        <v>689</v>
      </c>
      <c r="B332">
        <v>193</v>
      </c>
    </row>
    <row r="333" spans="1:2" x14ac:dyDescent="0.15">
      <c r="A333" s="16" t="s">
        <v>690</v>
      </c>
      <c r="B333" s="23">
        <v>90</v>
      </c>
    </row>
    <row r="334" spans="1:2" x14ac:dyDescent="0.15">
      <c r="A334" s="16" t="s">
        <v>691</v>
      </c>
      <c r="B334" s="23">
        <v>140</v>
      </c>
    </row>
    <row r="335" spans="1:2" x14ac:dyDescent="0.15">
      <c r="A335" s="16" t="s">
        <v>692</v>
      </c>
      <c r="B335" s="23">
        <v>93</v>
      </c>
    </row>
    <row r="336" spans="1:2" x14ac:dyDescent="0.15">
      <c r="A336" s="16" t="s">
        <v>693</v>
      </c>
      <c r="B336" s="23">
        <v>115</v>
      </c>
    </row>
    <row r="337" spans="1:2" x14ac:dyDescent="0.15">
      <c r="A337" s="16" t="s">
        <v>694</v>
      </c>
      <c r="B337" s="23">
        <v>194</v>
      </c>
    </row>
    <row r="338" spans="1:2" x14ac:dyDescent="0.15">
      <c r="A338" t="s">
        <v>852</v>
      </c>
      <c r="B338">
        <v>194</v>
      </c>
    </row>
    <row r="339" spans="1:2" x14ac:dyDescent="0.15">
      <c r="A339" t="s">
        <v>695</v>
      </c>
      <c r="B339">
        <v>206</v>
      </c>
    </row>
    <row r="340" spans="1:2" x14ac:dyDescent="0.15">
      <c r="A340" s="16" t="s">
        <v>696</v>
      </c>
      <c r="B340" s="23">
        <v>282</v>
      </c>
    </row>
    <row r="341" spans="1:2" x14ac:dyDescent="0.15">
      <c r="A341" s="16" t="s">
        <v>853</v>
      </c>
      <c r="B341" s="23">
        <v>780</v>
      </c>
    </row>
    <row r="342" spans="1:2" x14ac:dyDescent="0.15">
      <c r="A342" s="16" t="s">
        <v>697</v>
      </c>
      <c r="B342" s="23">
        <v>267</v>
      </c>
    </row>
    <row r="343" spans="1:2" x14ac:dyDescent="0.15">
      <c r="A343" s="16" t="s">
        <v>698</v>
      </c>
      <c r="B343" s="23">
        <v>234</v>
      </c>
    </row>
    <row r="344" spans="1:2" x14ac:dyDescent="0.15">
      <c r="A344" t="s">
        <v>699</v>
      </c>
      <c r="B344">
        <v>156</v>
      </c>
    </row>
    <row r="345" spans="1:2" x14ac:dyDescent="0.15">
      <c r="A345" t="s">
        <v>854</v>
      </c>
      <c r="B345">
        <v>157</v>
      </c>
    </row>
    <row r="346" spans="1:2" x14ac:dyDescent="0.15">
      <c r="A346" s="16" t="s">
        <v>700</v>
      </c>
      <c r="B346" s="23">
        <v>246</v>
      </c>
    </row>
    <row r="347" spans="1:2" x14ac:dyDescent="0.15">
      <c r="A347" s="16" t="s">
        <v>855</v>
      </c>
      <c r="B347" s="23">
        <v>121</v>
      </c>
    </row>
    <row r="348" spans="1:2" x14ac:dyDescent="0.15">
      <c r="A348" s="16" t="s">
        <v>702</v>
      </c>
      <c r="B348" s="23">
        <v>158</v>
      </c>
    </row>
    <row r="349" spans="1:2" x14ac:dyDescent="0.15">
      <c r="A349" s="16" t="s">
        <v>703</v>
      </c>
      <c r="B349" s="23">
        <v>195</v>
      </c>
    </row>
    <row r="350" spans="1:2" x14ac:dyDescent="0.15">
      <c r="A350" s="16" t="s">
        <v>856</v>
      </c>
      <c r="B350" s="23">
        <v>132</v>
      </c>
    </row>
    <row r="351" spans="1:2" x14ac:dyDescent="0.15">
      <c r="A351" t="s">
        <v>857</v>
      </c>
      <c r="B351">
        <v>95</v>
      </c>
    </row>
    <row r="352" spans="1:2" x14ac:dyDescent="0.15">
      <c r="A352" t="s">
        <v>704</v>
      </c>
      <c r="B352">
        <v>159</v>
      </c>
    </row>
    <row r="353" spans="1:2" x14ac:dyDescent="0.15">
      <c r="A353" s="16" t="s">
        <v>858</v>
      </c>
      <c r="B353" s="23">
        <v>139</v>
      </c>
    </row>
    <row r="354" spans="1:2" x14ac:dyDescent="0.15">
      <c r="A354" s="16" t="s">
        <v>705</v>
      </c>
      <c r="B354" s="23">
        <v>269</v>
      </c>
    </row>
    <row r="355" spans="1:2" x14ac:dyDescent="0.15">
      <c r="A355" s="16" t="s">
        <v>859</v>
      </c>
      <c r="B355" s="23">
        <v>0</v>
      </c>
    </row>
    <row r="356" spans="1:2" x14ac:dyDescent="0.15">
      <c r="A356" s="16" t="s">
        <v>706</v>
      </c>
      <c r="B356" s="23">
        <v>196</v>
      </c>
    </row>
    <row r="357" spans="1:2" x14ac:dyDescent="0.15">
      <c r="A357" t="s">
        <v>860</v>
      </c>
      <c r="B357">
        <v>197</v>
      </c>
    </row>
    <row r="358" spans="1:2" x14ac:dyDescent="0.15">
      <c r="A358" t="s">
        <v>861</v>
      </c>
      <c r="B358">
        <v>300</v>
      </c>
    </row>
    <row r="359" spans="1:2" x14ac:dyDescent="0.15">
      <c r="A359" s="16" t="s">
        <v>707</v>
      </c>
      <c r="B359" s="23">
        <v>97</v>
      </c>
    </row>
    <row r="360" spans="1:2" x14ac:dyDescent="0.15">
      <c r="A360" s="16" t="s">
        <v>708</v>
      </c>
      <c r="B360" s="23">
        <v>133</v>
      </c>
    </row>
    <row r="361" spans="1:2" x14ac:dyDescent="0.15">
      <c r="A361" t="s">
        <v>862</v>
      </c>
      <c r="B361">
        <v>136</v>
      </c>
    </row>
    <row r="362" spans="1:2" x14ac:dyDescent="0.15">
      <c r="A362" t="s">
        <v>710</v>
      </c>
      <c r="B362">
        <v>198</v>
      </c>
    </row>
    <row r="363" spans="1:2" x14ac:dyDescent="0.15">
      <c r="A363" s="16" t="s">
        <v>863</v>
      </c>
      <c r="B363" s="23">
        <v>198</v>
      </c>
    </row>
    <row r="364" spans="1:2" x14ac:dyDescent="0.15">
      <c r="A364" s="16" t="s">
        <v>864</v>
      </c>
      <c r="B364" s="23">
        <v>136</v>
      </c>
    </row>
    <row r="365" spans="1:2" x14ac:dyDescent="0.15">
      <c r="A365" s="16" t="s">
        <v>865</v>
      </c>
      <c r="B365" s="23">
        <v>199</v>
      </c>
    </row>
    <row r="366" spans="1:2" x14ac:dyDescent="0.15">
      <c r="A366" s="16" t="s">
        <v>711</v>
      </c>
      <c r="B366" s="23">
        <v>98</v>
      </c>
    </row>
  </sheetData>
  <pageMargins left="0.7" right="0.7" top="0.75" bottom="0.75" header="0.3" footer="0.3"/>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8C5BF-EE31-4DFF-B478-5680FB3F72CE}">
  <sheetPr codeName="Sheet9"/>
  <dimension ref="A1:B19"/>
  <sheetViews>
    <sheetView zoomScaleNormal="100" workbookViewId="0"/>
  </sheetViews>
  <sheetFormatPr baseColWidth="10" defaultColWidth="0" defaultRowHeight="13" zeroHeight="1" x14ac:dyDescent="0.15"/>
  <cols>
    <col min="1" max="1" width="185.1640625" style="29" bestFit="1" customWidth="1"/>
    <col min="2" max="16384" width="9" style="29" hidden="1"/>
  </cols>
  <sheetData>
    <row r="1" spans="1:1" ht="24.75" customHeight="1" x14ac:dyDescent="0.25">
      <c r="A1" s="70" t="s">
        <v>1722</v>
      </c>
    </row>
    <row r="2" spans="1:1" s="50" customFormat="1" ht="15" x14ac:dyDescent="0.2">
      <c r="A2" s="69" t="s">
        <v>1724</v>
      </c>
    </row>
    <row r="3" spans="1:1" s="50" customFormat="1" ht="15" x14ac:dyDescent="0.2">
      <c r="A3" s="72" t="s">
        <v>1676</v>
      </c>
    </row>
    <row r="4" spans="1:1" s="50" customFormat="1" ht="17" x14ac:dyDescent="0.2">
      <c r="A4" s="71" t="s">
        <v>1723</v>
      </c>
    </row>
    <row r="5" spans="1:1" s="50" customFormat="1" ht="22.5" customHeight="1" x14ac:dyDescent="0.2">
      <c r="A5" s="73" t="s">
        <v>1725</v>
      </c>
    </row>
    <row r="6" spans="1:1" s="50" customFormat="1" ht="15" x14ac:dyDescent="0.2">
      <c r="A6" s="69" t="s">
        <v>1726</v>
      </c>
    </row>
    <row r="7" spans="1:1" s="50" customFormat="1" ht="15" x14ac:dyDescent="0.2">
      <c r="A7" s="69" t="s">
        <v>1727</v>
      </c>
    </row>
    <row r="8" spans="1:1" s="50" customFormat="1" ht="29" customHeight="1" x14ac:dyDescent="0.2">
      <c r="A8" s="69" t="s">
        <v>1728</v>
      </c>
    </row>
    <row r="9" spans="1:1" s="50" customFormat="1" ht="15" x14ac:dyDescent="0.2">
      <c r="A9" s="73" t="s">
        <v>866</v>
      </c>
    </row>
    <row r="10" spans="1:1" s="50" customFormat="1" ht="15" x14ac:dyDescent="0.2">
      <c r="A10" s="73" t="s">
        <v>1729</v>
      </c>
    </row>
    <row r="11" spans="1:1" s="50" customFormat="1" ht="15" x14ac:dyDescent="0.2">
      <c r="A11" s="76" t="s">
        <v>1730</v>
      </c>
    </row>
    <row r="12" spans="1:1" ht="15" x14ac:dyDescent="0.2">
      <c r="A12" s="73" t="s">
        <v>867</v>
      </c>
    </row>
    <row r="13" spans="1:1" ht="14" x14ac:dyDescent="0.2">
      <c r="A13" s="77" t="s">
        <v>868</v>
      </c>
    </row>
    <row r="14" spans="1:1" ht="333" customHeight="1" x14ac:dyDescent="0.2">
      <c r="A14" s="74"/>
    </row>
    <row r="15" spans="1:1" ht="14" x14ac:dyDescent="0.2">
      <c r="A15" s="75" t="s">
        <v>1731</v>
      </c>
    </row>
    <row r="16" spans="1:1" ht="140" customHeight="1" x14ac:dyDescent="0.2">
      <c r="A16" s="74"/>
    </row>
    <row r="17" spans="1:2" ht="15" x14ac:dyDescent="0.15">
      <c r="A17" s="78" t="s">
        <v>1732</v>
      </c>
    </row>
    <row r="18" spans="1:2" ht="409" customHeight="1" x14ac:dyDescent="0.2">
      <c r="A18" s="74"/>
    </row>
    <row r="19" spans="1:2" ht="15" x14ac:dyDescent="0.15">
      <c r="A19" s="151" t="s">
        <v>1720</v>
      </c>
      <c r="B19" s="151"/>
    </row>
  </sheetData>
  <sheetProtection algorithmName="SHA-512" hashValue="5pj5/RcfEfupy7vn9s8EyuOG6bu5Y6sOirqYHkgvlB3bQRPTaKKQ5lv8mlliOExvscn9LUojK/LhEkjlUGZ6Bg==" saltValue="lRcg/Y6xcTC/wED65XKK8g==" spinCount="100000" sheet="1" objects="1" scenarios="1"/>
  <mergeCells count="1">
    <mergeCell ref="A19:B1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01F59-A7F1-40A3-8282-B5A951573D4A}">
  <sheetPr codeName="Sheet13">
    <pageSetUpPr fitToPage="1"/>
  </sheetPr>
  <dimension ref="A1:D69"/>
  <sheetViews>
    <sheetView zoomScaleNormal="100" workbookViewId="0">
      <selection activeCell="A8" sqref="A8:D8"/>
    </sheetView>
  </sheetViews>
  <sheetFormatPr baseColWidth="10" defaultColWidth="0" defaultRowHeight="15" zeroHeight="1" x14ac:dyDescent="0.2"/>
  <cols>
    <col min="1" max="1" width="36.6640625" style="53" customWidth="1"/>
    <col min="2" max="2" width="22.33203125" style="53" customWidth="1"/>
    <col min="3" max="3" width="13.1640625" style="53" customWidth="1"/>
    <col min="4" max="4" width="95.5" style="53" customWidth="1"/>
    <col min="5" max="16384" width="9" style="53" hidden="1"/>
  </cols>
  <sheetData>
    <row r="1" spans="1:4" s="52" customFormat="1" ht="20" x14ac:dyDescent="0.15">
      <c r="A1" s="176" t="s">
        <v>1612</v>
      </c>
      <c r="B1" s="176"/>
      <c r="C1" s="176"/>
      <c r="D1" s="176"/>
    </row>
    <row r="2" spans="1:4" s="52" customFormat="1" ht="17" x14ac:dyDescent="0.15">
      <c r="A2" s="175" t="s">
        <v>1614</v>
      </c>
      <c r="B2" s="175"/>
      <c r="C2" s="175"/>
      <c r="D2" s="175"/>
    </row>
    <row r="3" spans="1:4" s="52" customFormat="1" x14ac:dyDescent="0.15">
      <c r="A3" s="177" t="s">
        <v>1624</v>
      </c>
      <c r="B3" s="177"/>
      <c r="C3" s="177"/>
      <c r="D3" s="177"/>
    </row>
    <row r="4" spans="1:4" s="52" customFormat="1" ht="29" customHeight="1" x14ac:dyDescent="0.15">
      <c r="A4" s="178" t="s">
        <v>1625</v>
      </c>
      <c r="B4" s="178"/>
      <c r="C4" s="178"/>
      <c r="D4" s="178"/>
    </row>
    <row r="5" spans="1:4" s="52" customFormat="1" x14ac:dyDescent="0.15">
      <c r="A5" s="179" t="s">
        <v>1626</v>
      </c>
      <c r="B5" s="179"/>
      <c r="C5" s="179"/>
      <c r="D5" s="179"/>
    </row>
    <row r="6" spans="1:4" s="52" customFormat="1" ht="17" x14ac:dyDescent="0.15">
      <c r="A6" s="175" t="s">
        <v>1613</v>
      </c>
      <c r="B6" s="175"/>
      <c r="C6" s="175"/>
      <c r="D6" s="175"/>
    </row>
    <row r="7" spans="1:4" s="52" customFormat="1" x14ac:dyDescent="0.15">
      <c r="A7" s="179" t="s">
        <v>1627</v>
      </c>
      <c r="B7" s="179"/>
      <c r="C7" s="179"/>
      <c r="D7" s="179"/>
    </row>
    <row r="8" spans="1:4" s="52" customFormat="1" x14ac:dyDescent="0.15">
      <c r="A8" s="180" t="s">
        <v>1761</v>
      </c>
      <c r="B8" s="179"/>
      <c r="C8" s="179"/>
      <c r="D8" s="179"/>
    </row>
    <row r="9" spans="1:4" s="52" customFormat="1" ht="58" customHeight="1" x14ac:dyDescent="0.15">
      <c r="A9" s="181" t="s">
        <v>1675</v>
      </c>
      <c r="B9" s="181"/>
      <c r="C9" s="181"/>
      <c r="D9" s="181"/>
    </row>
    <row r="10" spans="1:4" s="52" customFormat="1" x14ac:dyDescent="0.15">
      <c r="A10" s="177" t="s">
        <v>1628</v>
      </c>
      <c r="B10" s="177"/>
      <c r="C10" s="177"/>
      <c r="D10" s="177"/>
    </row>
    <row r="11" spans="1:4" s="52" customFormat="1" x14ac:dyDescent="0.15">
      <c r="A11" s="179" t="s">
        <v>1629</v>
      </c>
      <c r="B11" s="179"/>
      <c r="C11" s="179"/>
      <c r="D11" s="179"/>
    </row>
    <row r="12" spans="1:4" s="52" customFormat="1" ht="17" x14ac:dyDescent="0.15">
      <c r="A12" s="175" t="s">
        <v>1615</v>
      </c>
      <c r="B12" s="175"/>
      <c r="C12" s="175"/>
      <c r="D12" s="175"/>
    </row>
    <row r="13" spans="1:4" s="52" customFormat="1" x14ac:dyDescent="0.15">
      <c r="A13" s="179" t="s">
        <v>1630</v>
      </c>
      <c r="B13" s="179"/>
      <c r="C13" s="179"/>
      <c r="D13" s="179"/>
    </row>
    <row r="14" spans="1:4" s="52" customFormat="1" x14ac:dyDescent="0.15">
      <c r="A14" s="179" t="s">
        <v>1631</v>
      </c>
      <c r="B14" s="179"/>
      <c r="C14" s="179"/>
      <c r="D14" s="179"/>
    </row>
    <row r="15" spans="1:4" s="52" customFormat="1" ht="29" customHeight="1" x14ac:dyDescent="0.15">
      <c r="A15" s="181" t="s">
        <v>1632</v>
      </c>
      <c r="B15" s="181"/>
      <c r="C15" s="181"/>
      <c r="D15" s="181"/>
    </row>
    <row r="16" spans="1:4" s="52" customFormat="1" ht="17" x14ac:dyDescent="0.15">
      <c r="A16" s="175" t="s">
        <v>1616</v>
      </c>
      <c r="B16" s="175"/>
      <c r="C16" s="175"/>
      <c r="D16" s="175"/>
    </row>
    <row r="17" spans="1:4" s="52" customFormat="1" ht="29" customHeight="1" x14ac:dyDescent="0.15">
      <c r="A17" s="181" t="s">
        <v>1633</v>
      </c>
      <c r="B17" s="181"/>
      <c r="C17" s="181"/>
      <c r="D17" s="181"/>
    </row>
    <row r="18" spans="1:4" ht="17" x14ac:dyDescent="0.2">
      <c r="A18" s="185" t="s">
        <v>1617</v>
      </c>
      <c r="B18" s="185"/>
      <c r="C18" s="185"/>
      <c r="D18" s="185"/>
    </row>
    <row r="19" spans="1:4" ht="58" customHeight="1" x14ac:dyDescent="0.2">
      <c r="A19" s="57" t="s">
        <v>1600</v>
      </c>
      <c r="B19" s="57" t="s">
        <v>1601</v>
      </c>
      <c r="C19" s="54" t="s">
        <v>1634</v>
      </c>
      <c r="D19" s="55" t="s">
        <v>1620</v>
      </c>
    </row>
    <row r="20" spans="1:4" ht="14.5" customHeight="1" x14ac:dyDescent="0.2">
      <c r="A20" s="182" t="s">
        <v>1621</v>
      </c>
      <c r="B20" s="183"/>
      <c r="C20" s="183"/>
      <c r="D20" s="184"/>
    </row>
    <row r="21" spans="1:4" ht="16" x14ac:dyDescent="0.2">
      <c r="A21" s="61" t="s">
        <v>1734</v>
      </c>
      <c r="B21" s="59" t="s">
        <v>1635</v>
      </c>
      <c r="C21" s="59" t="s">
        <v>869</v>
      </c>
      <c r="D21" s="60" t="s">
        <v>870</v>
      </c>
    </row>
    <row r="22" spans="1:4" ht="16" x14ac:dyDescent="0.2">
      <c r="A22" s="62" t="s">
        <v>1735</v>
      </c>
      <c r="B22" s="59" t="s">
        <v>1635</v>
      </c>
      <c r="C22" s="59" t="s">
        <v>869</v>
      </c>
      <c r="D22" s="60" t="s">
        <v>871</v>
      </c>
    </row>
    <row r="23" spans="1:4" x14ac:dyDescent="0.2">
      <c r="A23" s="62" t="s">
        <v>1736</v>
      </c>
      <c r="B23" s="59" t="s">
        <v>1635</v>
      </c>
      <c r="C23" s="59" t="s">
        <v>869</v>
      </c>
      <c r="D23" s="61" t="s">
        <v>872</v>
      </c>
    </row>
    <row r="24" spans="1:4" x14ac:dyDescent="0.2">
      <c r="A24" s="62" t="s">
        <v>1737</v>
      </c>
      <c r="B24" s="59" t="s">
        <v>1635</v>
      </c>
      <c r="C24" s="59" t="s">
        <v>873</v>
      </c>
      <c r="D24" s="58" t="s">
        <v>1636</v>
      </c>
    </row>
    <row r="25" spans="1:4" x14ac:dyDescent="0.2">
      <c r="A25" s="62" t="s">
        <v>1738</v>
      </c>
      <c r="B25" s="59" t="s">
        <v>1635</v>
      </c>
      <c r="C25" s="59" t="s">
        <v>873</v>
      </c>
      <c r="D25" s="58" t="s">
        <v>1637</v>
      </c>
    </row>
    <row r="26" spans="1:4" x14ac:dyDescent="0.2">
      <c r="A26" s="62" t="s">
        <v>1739</v>
      </c>
      <c r="B26" s="59" t="s">
        <v>1635</v>
      </c>
      <c r="C26" s="59" t="s">
        <v>874</v>
      </c>
      <c r="D26" s="58" t="s">
        <v>1638</v>
      </c>
    </row>
    <row r="27" spans="1:4" x14ac:dyDescent="0.2">
      <c r="A27" s="62" t="s">
        <v>1603</v>
      </c>
      <c r="B27" s="59" t="s">
        <v>1635</v>
      </c>
      <c r="C27" s="59" t="s">
        <v>874</v>
      </c>
      <c r="D27" s="61" t="s">
        <v>1602</v>
      </c>
    </row>
    <row r="28" spans="1:4" x14ac:dyDescent="0.2">
      <c r="A28" s="62" t="s">
        <v>1740</v>
      </c>
      <c r="B28" s="59" t="s">
        <v>1635</v>
      </c>
      <c r="C28" s="59" t="s">
        <v>874</v>
      </c>
      <c r="D28" s="61" t="s">
        <v>1604</v>
      </c>
    </row>
    <row r="29" spans="1:4" x14ac:dyDescent="0.2">
      <c r="A29" s="62" t="s">
        <v>1741</v>
      </c>
      <c r="B29" s="59" t="s">
        <v>1635</v>
      </c>
      <c r="C29" s="59" t="s">
        <v>874</v>
      </c>
      <c r="D29" s="61" t="s">
        <v>875</v>
      </c>
    </row>
    <row r="30" spans="1:4" x14ac:dyDescent="0.2">
      <c r="A30" s="61" t="s">
        <v>1742</v>
      </c>
      <c r="B30" s="59" t="s">
        <v>1639</v>
      </c>
      <c r="C30" s="59" t="s">
        <v>869</v>
      </c>
      <c r="D30" s="61" t="s">
        <v>876</v>
      </c>
    </row>
    <row r="31" spans="1:4" ht="16" x14ac:dyDescent="0.2">
      <c r="A31" s="61" t="s">
        <v>1743</v>
      </c>
      <c r="B31" s="59" t="s">
        <v>1639</v>
      </c>
      <c r="C31" s="59" t="s">
        <v>874</v>
      </c>
      <c r="D31" s="60" t="s">
        <v>877</v>
      </c>
    </row>
    <row r="32" spans="1:4" x14ac:dyDescent="0.2">
      <c r="A32" s="61" t="s">
        <v>924</v>
      </c>
      <c r="B32" s="79" t="s">
        <v>1759</v>
      </c>
      <c r="C32" s="59" t="s">
        <v>874</v>
      </c>
      <c r="D32" s="61" t="s">
        <v>878</v>
      </c>
    </row>
    <row r="33" spans="1:4" ht="16" x14ac:dyDescent="0.2">
      <c r="A33" s="61" t="s">
        <v>1744</v>
      </c>
      <c r="B33" s="59" t="s">
        <v>1635</v>
      </c>
      <c r="C33" s="59" t="s">
        <v>873</v>
      </c>
      <c r="D33" s="60" t="s">
        <v>879</v>
      </c>
    </row>
    <row r="34" spans="1:4" ht="32" x14ac:dyDescent="0.2">
      <c r="A34" s="61" t="s">
        <v>1745</v>
      </c>
      <c r="B34" s="59" t="s">
        <v>1635</v>
      </c>
      <c r="C34" s="59" t="s">
        <v>873</v>
      </c>
      <c r="D34" s="63" t="s">
        <v>1640</v>
      </c>
    </row>
    <row r="35" spans="1:4" x14ac:dyDescent="0.2">
      <c r="A35" s="61" t="s">
        <v>1746</v>
      </c>
      <c r="B35" s="59" t="s">
        <v>1635</v>
      </c>
      <c r="C35" s="59" t="s">
        <v>873</v>
      </c>
      <c r="D35" s="58" t="s">
        <v>1641</v>
      </c>
    </row>
    <row r="36" spans="1:4" ht="16" x14ac:dyDescent="0.2">
      <c r="A36" s="61" t="s">
        <v>1747</v>
      </c>
      <c r="B36" s="59" t="s">
        <v>1642</v>
      </c>
      <c r="C36" s="59" t="s">
        <v>869</v>
      </c>
      <c r="D36" s="60" t="s">
        <v>880</v>
      </c>
    </row>
    <row r="37" spans="1:4" ht="32" x14ac:dyDescent="0.2">
      <c r="A37" s="61" t="s">
        <v>1748</v>
      </c>
      <c r="B37" s="64" t="s">
        <v>1643</v>
      </c>
      <c r="C37" s="59" t="s">
        <v>869</v>
      </c>
      <c r="D37" s="61" t="s">
        <v>881</v>
      </c>
    </row>
    <row r="38" spans="1:4" ht="32" x14ac:dyDescent="0.2">
      <c r="A38" s="61" t="s">
        <v>1749</v>
      </c>
      <c r="B38" s="64" t="s">
        <v>1644</v>
      </c>
      <c r="C38" s="59" t="s">
        <v>874</v>
      </c>
      <c r="D38" s="60" t="s">
        <v>882</v>
      </c>
    </row>
    <row r="39" spans="1:4" ht="16" x14ac:dyDescent="0.2">
      <c r="A39" s="61" t="s">
        <v>1750</v>
      </c>
      <c r="B39" s="59" t="s">
        <v>1635</v>
      </c>
      <c r="C39" s="59" t="s">
        <v>874</v>
      </c>
      <c r="D39" s="60" t="s">
        <v>1606</v>
      </c>
    </row>
    <row r="40" spans="1:4" ht="16" x14ac:dyDescent="0.2">
      <c r="A40" s="61" t="s">
        <v>1751</v>
      </c>
      <c r="B40" s="59" t="s">
        <v>1635</v>
      </c>
      <c r="C40" s="59" t="s">
        <v>874</v>
      </c>
      <c r="D40" s="60" t="s">
        <v>1605</v>
      </c>
    </row>
    <row r="41" spans="1:4" ht="32" x14ac:dyDescent="0.2">
      <c r="A41" s="61" t="s">
        <v>1752</v>
      </c>
      <c r="B41" s="59" t="s">
        <v>1635</v>
      </c>
      <c r="C41" s="59" t="s">
        <v>874</v>
      </c>
      <c r="D41" s="60" t="s">
        <v>883</v>
      </c>
    </row>
    <row r="42" spans="1:4" ht="16" x14ac:dyDescent="0.2">
      <c r="A42" s="61" t="s">
        <v>884</v>
      </c>
      <c r="B42" s="59" t="s">
        <v>1635</v>
      </c>
      <c r="C42" s="59" t="s">
        <v>874</v>
      </c>
      <c r="D42" s="60" t="s">
        <v>885</v>
      </c>
    </row>
    <row r="43" spans="1:4" ht="16" x14ac:dyDescent="0.2">
      <c r="A43" s="61" t="s">
        <v>1753</v>
      </c>
      <c r="B43" s="59" t="s">
        <v>1635</v>
      </c>
      <c r="C43" s="59" t="s">
        <v>874</v>
      </c>
      <c r="D43" s="60" t="s">
        <v>886</v>
      </c>
    </row>
    <row r="44" spans="1:4" ht="16" x14ac:dyDescent="0.2">
      <c r="A44" s="61" t="s">
        <v>1754</v>
      </c>
      <c r="B44" s="59" t="s">
        <v>1635</v>
      </c>
      <c r="C44" s="59" t="s">
        <v>874</v>
      </c>
      <c r="D44" s="60" t="s">
        <v>1758</v>
      </c>
    </row>
    <row r="45" spans="1:4" ht="16" x14ac:dyDescent="0.2">
      <c r="A45" s="61" t="s">
        <v>1755</v>
      </c>
      <c r="B45" s="59" t="s">
        <v>1635</v>
      </c>
      <c r="C45" s="59" t="s">
        <v>874</v>
      </c>
      <c r="D45" s="60" t="s">
        <v>1757</v>
      </c>
    </row>
    <row r="46" spans="1:4" ht="16" x14ac:dyDescent="0.2">
      <c r="A46" s="61" t="s">
        <v>1733</v>
      </c>
      <c r="B46" s="59" t="s">
        <v>1635</v>
      </c>
      <c r="C46" s="59" t="s">
        <v>874</v>
      </c>
      <c r="D46" s="60" t="s">
        <v>1756</v>
      </c>
    </row>
    <row r="47" spans="1:4" x14ac:dyDescent="0.2">
      <c r="A47" s="182" t="s">
        <v>1618</v>
      </c>
      <c r="B47" s="183"/>
      <c r="C47" s="183"/>
      <c r="D47" s="184"/>
    </row>
    <row r="48" spans="1:4" ht="16" x14ac:dyDescent="0.2">
      <c r="A48" s="58" t="s">
        <v>1645</v>
      </c>
      <c r="B48" s="59" t="s">
        <v>1635</v>
      </c>
      <c r="C48" s="59" t="s">
        <v>874</v>
      </c>
      <c r="D48" s="60" t="s">
        <v>887</v>
      </c>
    </row>
    <row r="49" spans="1:4" ht="16" x14ac:dyDescent="0.2">
      <c r="A49" s="58" t="s">
        <v>1646</v>
      </c>
      <c r="B49" s="59" t="s">
        <v>1635</v>
      </c>
      <c r="C49" s="59" t="s">
        <v>874</v>
      </c>
      <c r="D49" s="60" t="s">
        <v>888</v>
      </c>
    </row>
    <row r="50" spans="1:4" ht="32" x14ac:dyDescent="0.2">
      <c r="A50" s="58" t="s">
        <v>1647</v>
      </c>
      <c r="B50" s="59" t="s">
        <v>1635</v>
      </c>
      <c r="C50" s="59" t="s">
        <v>869</v>
      </c>
      <c r="D50" s="63" t="s">
        <v>1648</v>
      </c>
    </row>
    <row r="51" spans="1:4" ht="16" x14ac:dyDescent="0.2">
      <c r="A51" s="63" t="s">
        <v>1649</v>
      </c>
      <c r="B51" s="59" t="s">
        <v>1635</v>
      </c>
      <c r="C51" s="59" t="s">
        <v>869</v>
      </c>
      <c r="D51" s="63" t="s">
        <v>1650</v>
      </c>
    </row>
    <row r="52" spans="1:4" ht="32" x14ac:dyDescent="0.2">
      <c r="A52" s="58" t="s">
        <v>1651</v>
      </c>
      <c r="B52" s="64" t="s">
        <v>1652</v>
      </c>
      <c r="C52" s="59" t="s">
        <v>874</v>
      </c>
      <c r="D52" s="63" t="s">
        <v>1653</v>
      </c>
    </row>
    <row r="53" spans="1:4" ht="16" x14ac:dyDescent="0.2">
      <c r="A53" s="58" t="s">
        <v>1654</v>
      </c>
      <c r="B53" s="65" t="s">
        <v>889</v>
      </c>
      <c r="C53" s="59" t="s">
        <v>874</v>
      </c>
      <c r="D53" s="63" t="s">
        <v>1655</v>
      </c>
    </row>
    <row r="54" spans="1:4" ht="16" x14ac:dyDescent="0.2">
      <c r="A54" s="58" t="s">
        <v>1656</v>
      </c>
      <c r="B54" s="59" t="s">
        <v>1639</v>
      </c>
      <c r="C54" s="59" t="s">
        <v>869</v>
      </c>
      <c r="D54" s="60" t="s">
        <v>890</v>
      </c>
    </row>
    <row r="55" spans="1:4" ht="16" x14ac:dyDescent="0.2">
      <c r="A55" s="61" t="s">
        <v>0</v>
      </c>
      <c r="B55" s="59" t="s">
        <v>1639</v>
      </c>
      <c r="C55" s="59" t="s">
        <v>874</v>
      </c>
      <c r="D55" s="60" t="s">
        <v>891</v>
      </c>
    </row>
    <row r="56" spans="1:4" ht="16" x14ac:dyDescent="0.2">
      <c r="A56" s="61" t="s">
        <v>1</v>
      </c>
      <c r="B56" s="59" t="s">
        <v>1639</v>
      </c>
      <c r="C56" s="59" t="s">
        <v>874</v>
      </c>
      <c r="D56" s="60" t="s">
        <v>892</v>
      </c>
    </row>
    <row r="57" spans="1:4" ht="32" x14ac:dyDescent="0.2">
      <c r="A57" s="63" t="s">
        <v>1657</v>
      </c>
      <c r="B57" s="66" t="s">
        <v>1658</v>
      </c>
      <c r="C57" s="59" t="s">
        <v>873</v>
      </c>
      <c r="D57" s="63" t="s">
        <v>1659</v>
      </c>
    </row>
    <row r="58" spans="1:4" ht="16" x14ac:dyDescent="0.2">
      <c r="A58" s="58" t="s">
        <v>1660</v>
      </c>
      <c r="B58" s="59" t="s">
        <v>1635</v>
      </c>
      <c r="C58" s="59" t="s">
        <v>869</v>
      </c>
      <c r="D58" s="60" t="s">
        <v>893</v>
      </c>
    </row>
    <row r="59" spans="1:4" ht="16" x14ac:dyDescent="0.2">
      <c r="A59" s="58" t="s">
        <v>1661</v>
      </c>
      <c r="B59" s="59"/>
      <c r="C59" s="59" t="s">
        <v>874</v>
      </c>
      <c r="D59" s="60" t="s">
        <v>1596</v>
      </c>
    </row>
    <row r="60" spans="1:4" ht="16" x14ac:dyDescent="0.2">
      <c r="A60" s="58" t="s">
        <v>1662</v>
      </c>
      <c r="B60" s="59"/>
      <c r="C60" s="59" t="s">
        <v>874</v>
      </c>
      <c r="D60" s="60" t="s">
        <v>1597</v>
      </c>
    </row>
    <row r="61" spans="1:4" ht="16" x14ac:dyDescent="0.2">
      <c r="A61" s="58" t="s">
        <v>1663</v>
      </c>
      <c r="B61" s="59" t="s">
        <v>1635</v>
      </c>
      <c r="C61" s="59" t="s">
        <v>874</v>
      </c>
      <c r="D61" s="60" t="s">
        <v>894</v>
      </c>
    </row>
    <row r="62" spans="1:4" ht="16" x14ac:dyDescent="0.2">
      <c r="A62" s="58" t="s">
        <v>1664</v>
      </c>
      <c r="B62" s="59" t="s">
        <v>1635</v>
      </c>
      <c r="C62" s="59" t="s">
        <v>869</v>
      </c>
      <c r="D62" s="60" t="s">
        <v>895</v>
      </c>
    </row>
    <row r="63" spans="1:4" x14ac:dyDescent="0.2">
      <c r="A63" s="182" t="s">
        <v>1619</v>
      </c>
      <c r="B63" s="183"/>
      <c r="C63" s="183"/>
      <c r="D63" s="184"/>
    </row>
    <row r="64" spans="1:4" x14ac:dyDescent="0.2">
      <c r="A64" s="58" t="s">
        <v>1665</v>
      </c>
      <c r="B64" s="59" t="s">
        <v>1635</v>
      </c>
      <c r="C64" s="59" t="s">
        <v>869</v>
      </c>
      <c r="D64" s="58" t="s">
        <v>1666</v>
      </c>
    </row>
    <row r="65" spans="1:4" x14ac:dyDescent="0.2">
      <c r="A65" s="58" t="s">
        <v>1667</v>
      </c>
      <c r="B65" s="59" t="s">
        <v>1635</v>
      </c>
      <c r="C65" s="59" t="s">
        <v>869</v>
      </c>
      <c r="D65" s="58" t="s">
        <v>1668</v>
      </c>
    </row>
    <row r="66" spans="1:4" x14ac:dyDescent="0.2">
      <c r="A66" s="58" t="s">
        <v>1669</v>
      </c>
      <c r="B66" s="59" t="s">
        <v>1635</v>
      </c>
      <c r="C66" s="59" t="s">
        <v>869</v>
      </c>
      <c r="D66" s="58" t="s">
        <v>1670</v>
      </c>
    </row>
    <row r="67" spans="1:4" ht="16" x14ac:dyDescent="0.2">
      <c r="A67" s="61" t="s">
        <v>441</v>
      </c>
      <c r="B67" s="59" t="s">
        <v>1635</v>
      </c>
      <c r="C67" s="59" t="s">
        <v>874</v>
      </c>
      <c r="D67" s="63" t="s">
        <v>1671</v>
      </c>
    </row>
    <row r="68" spans="1:4" x14ac:dyDescent="0.2">
      <c r="A68" s="58" t="s">
        <v>1672</v>
      </c>
      <c r="B68" s="59" t="s">
        <v>1673</v>
      </c>
      <c r="C68" s="59" t="s">
        <v>869</v>
      </c>
      <c r="D68" s="58" t="s">
        <v>1674</v>
      </c>
    </row>
    <row r="69" spans="1:4" x14ac:dyDescent="0.2">
      <c r="A69" s="56" t="s">
        <v>1609</v>
      </c>
    </row>
  </sheetData>
  <sheetProtection algorithmName="SHA-512" hashValue="abE/eVzekqRjRTLWF1t9eT9ktJI0MaQuSpJxZKziP/xM2/UBQL2vyiqKfA2C4hIMqrU8ygMDjcXx7F6HvHnkXQ==" saltValue="7HEr84W5LWrPg6b2oeAMqg==" spinCount="100000" sheet="1" objects="1" scenarios="1"/>
  <mergeCells count="21">
    <mergeCell ref="A20:D20"/>
    <mergeCell ref="A47:D47"/>
    <mergeCell ref="A63:D63"/>
    <mergeCell ref="A13:D13"/>
    <mergeCell ref="A14:D14"/>
    <mergeCell ref="A15:D15"/>
    <mergeCell ref="A16:D16"/>
    <mergeCell ref="A17:D17"/>
    <mergeCell ref="A18:D18"/>
    <mergeCell ref="A12:D12"/>
    <mergeCell ref="A1:D1"/>
    <mergeCell ref="A2:D2"/>
    <mergeCell ref="A3:D3"/>
    <mergeCell ref="A4:D4"/>
    <mergeCell ref="A5:D5"/>
    <mergeCell ref="A6:D6"/>
    <mergeCell ref="A7:D7"/>
    <mergeCell ref="A8:D8"/>
    <mergeCell ref="A9:D9"/>
    <mergeCell ref="A10:D10"/>
    <mergeCell ref="A11:D11"/>
  </mergeCells>
  <pageMargins left="0.7" right="0.7" top="0.75" bottom="0.75" header="0.3" footer="0.3"/>
  <pageSetup scale="36"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DF515-6F98-4C45-8A97-EE11441965FB}">
  <sheetPr codeName="Sheet6"/>
  <dimension ref="A1:B1614"/>
  <sheetViews>
    <sheetView topLeftCell="A1455" workbookViewId="0">
      <selection activeCell="B1479" sqref="B1479"/>
    </sheetView>
  </sheetViews>
  <sheetFormatPr baseColWidth="10" defaultColWidth="9.1640625" defaultRowHeight="13" x14ac:dyDescent="0.15"/>
  <cols>
    <col min="1" max="1" width="22.83203125" customWidth="1"/>
    <col min="2" max="2" width="34.5" bestFit="1" customWidth="1"/>
  </cols>
  <sheetData>
    <row r="1" spans="1:2" ht="19" x14ac:dyDescent="0.25">
      <c r="A1" s="19" t="s">
        <v>896</v>
      </c>
    </row>
    <row r="2" spans="1:2" ht="16" x14ac:dyDescent="0.2">
      <c r="A2" s="20"/>
      <c r="B2" s="20"/>
    </row>
    <row r="3" spans="1:2" ht="19" x14ac:dyDescent="0.25">
      <c r="A3" s="19" t="s">
        <v>897</v>
      </c>
      <c r="B3" s="20"/>
    </row>
    <row r="4" spans="1:2" ht="19" x14ac:dyDescent="0.25">
      <c r="A4" s="19"/>
      <c r="B4" s="20"/>
    </row>
    <row r="5" spans="1:2" ht="16" x14ac:dyDescent="0.2">
      <c r="A5" s="20" t="s">
        <v>898</v>
      </c>
      <c r="B5" s="20" t="s">
        <v>899</v>
      </c>
    </row>
    <row r="7" spans="1:2" x14ac:dyDescent="0.15">
      <c r="A7" t="s">
        <v>900</v>
      </c>
      <c r="B7" t="s">
        <v>901</v>
      </c>
    </row>
    <row r="8" spans="1:2" x14ac:dyDescent="0.15">
      <c r="B8" t="s">
        <v>902</v>
      </c>
    </row>
    <row r="9" spans="1:2" x14ac:dyDescent="0.15">
      <c r="B9" t="s">
        <v>903</v>
      </c>
    </row>
    <row r="11" spans="1:2" x14ac:dyDescent="0.15">
      <c r="A11" t="s">
        <v>904</v>
      </c>
      <c r="B11" t="s">
        <v>905</v>
      </c>
    </row>
    <row r="12" spans="1:2" x14ac:dyDescent="0.15">
      <c r="B12" t="s">
        <v>906</v>
      </c>
    </row>
    <row r="14" spans="1:2" x14ac:dyDescent="0.15">
      <c r="A14" t="s">
        <v>907</v>
      </c>
      <c r="B14" t="s">
        <v>908</v>
      </c>
    </row>
    <row r="15" spans="1:2" x14ac:dyDescent="0.15">
      <c r="B15" t="s">
        <v>909</v>
      </c>
    </row>
    <row r="16" spans="1:2" x14ac:dyDescent="0.15">
      <c r="B16" t="s">
        <v>910</v>
      </c>
    </row>
    <row r="17" spans="1:2" x14ac:dyDescent="0.15">
      <c r="B17" t="s">
        <v>911</v>
      </c>
    </row>
    <row r="18" spans="1:2" x14ac:dyDescent="0.15">
      <c r="B18" t="s">
        <v>912</v>
      </c>
    </row>
    <row r="19" spans="1:2" x14ac:dyDescent="0.15">
      <c r="B19" t="s">
        <v>913</v>
      </c>
    </row>
    <row r="20" spans="1:2" x14ac:dyDescent="0.15">
      <c r="B20" t="s">
        <v>914</v>
      </c>
    </row>
    <row r="21" spans="1:2" x14ac:dyDescent="0.15">
      <c r="B21" t="s">
        <v>915</v>
      </c>
    </row>
    <row r="22" spans="1:2" x14ac:dyDescent="0.15">
      <c r="B22" t="s">
        <v>916</v>
      </c>
    </row>
    <row r="23" spans="1:2" x14ac:dyDescent="0.15">
      <c r="B23" t="s">
        <v>917</v>
      </c>
    </row>
    <row r="24" spans="1:2" x14ac:dyDescent="0.15">
      <c r="B24" t="s">
        <v>918</v>
      </c>
    </row>
    <row r="25" spans="1:2" x14ac:dyDescent="0.15">
      <c r="B25" t="s">
        <v>919</v>
      </c>
    </row>
    <row r="26" spans="1:2" x14ac:dyDescent="0.15">
      <c r="B26" t="s">
        <v>920</v>
      </c>
    </row>
    <row r="27" spans="1:2" x14ac:dyDescent="0.15">
      <c r="B27" t="s">
        <v>921</v>
      </c>
    </row>
    <row r="28" spans="1:2" x14ac:dyDescent="0.15">
      <c r="B28" t="s">
        <v>922</v>
      </c>
    </row>
    <row r="29" spans="1:2" x14ac:dyDescent="0.15">
      <c r="B29" t="s">
        <v>923</v>
      </c>
    </row>
    <row r="31" spans="1:2" x14ac:dyDescent="0.15">
      <c r="A31" t="s">
        <v>924</v>
      </c>
      <c r="B31" t="s">
        <v>925</v>
      </c>
    </row>
    <row r="32" spans="1:2" x14ac:dyDescent="0.15">
      <c r="B32" t="s">
        <v>926</v>
      </c>
    </row>
    <row r="34" spans="1:2" x14ac:dyDescent="0.15">
      <c r="A34" t="s">
        <v>927</v>
      </c>
      <c r="B34" t="s">
        <v>928</v>
      </c>
    </row>
    <row r="35" spans="1:2" x14ac:dyDescent="0.15">
      <c r="B35" t="s">
        <v>929</v>
      </c>
    </row>
    <row r="36" spans="1:2" x14ac:dyDescent="0.15">
      <c r="B36" t="s">
        <v>930</v>
      </c>
    </row>
    <row r="37" spans="1:2" x14ac:dyDescent="0.15">
      <c r="B37" t="s">
        <v>931</v>
      </c>
    </row>
    <row r="38" spans="1:2" x14ac:dyDescent="0.15">
      <c r="B38" t="s">
        <v>932</v>
      </c>
    </row>
    <row r="39" spans="1:2" x14ac:dyDescent="0.15">
      <c r="B39" t="s">
        <v>933</v>
      </c>
    </row>
    <row r="40" spans="1:2" x14ac:dyDescent="0.15">
      <c r="B40" t="s">
        <v>934</v>
      </c>
    </row>
    <row r="41" spans="1:2" x14ac:dyDescent="0.15">
      <c r="B41" t="s">
        <v>935</v>
      </c>
    </row>
    <row r="42" spans="1:2" x14ac:dyDescent="0.15">
      <c r="B42" t="s">
        <v>936</v>
      </c>
    </row>
    <row r="43" spans="1:2" x14ac:dyDescent="0.15">
      <c r="B43" t="s">
        <v>937</v>
      </c>
    </row>
    <row r="44" spans="1:2" x14ac:dyDescent="0.15">
      <c r="B44" t="s">
        <v>938</v>
      </c>
    </row>
    <row r="45" spans="1:2" x14ac:dyDescent="0.15">
      <c r="B45" t="s">
        <v>939</v>
      </c>
    </row>
    <row r="46" spans="1:2" x14ac:dyDescent="0.15">
      <c r="B46" t="s">
        <v>940</v>
      </c>
    </row>
    <row r="47" spans="1:2" x14ac:dyDescent="0.15">
      <c r="B47" t="s">
        <v>941</v>
      </c>
    </row>
    <row r="48" spans="1:2" x14ac:dyDescent="0.15">
      <c r="B48" t="s">
        <v>942</v>
      </c>
    </row>
    <row r="49" spans="1:2" x14ac:dyDescent="0.15">
      <c r="B49" t="s">
        <v>943</v>
      </c>
    </row>
    <row r="50" spans="1:2" x14ac:dyDescent="0.15">
      <c r="B50" t="s">
        <v>944</v>
      </c>
    </row>
    <row r="51" spans="1:2" x14ac:dyDescent="0.15">
      <c r="B51" t="s">
        <v>901</v>
      </c>
    </row>
    <row r="52" spans="1:2" x14ac:dyDescent="0.15">
      <c r="B52" t="s">
        <v>945</v>
      </c>
    </row>
    <row r="53" spans="1:2" x14ac:dyDescent="0.15">
      <c r="B53" t="s">
        <v>946</v>
      </c>
    </row>
    <row r="54" spans="1:2" x14ac:dyDescent="0.15">
      <c r="B54" t="s">
        <v>947</v>
      </c>
    </row>
    <row r="55" spans="1:2" x14ac:dyDescent="0.15">
      <c r="B55" t="s">
        <v>948</v>
      </c>
    </row>
    <row r="56" spans="1:2" x14ac:dyDescent="0.15">
      <c r="B56" t="s">
        <v>949</v>
      </c>
    </row>
    <row r="57" spans="1:2" x14ac:dyDescent="0.15">
      <c r="B57" t="s">
        <v>950</v>
      </c>
    </row>
    <row r="59" spans="1:2" x14ac:dyDescent="0.15">
      <c r="A59" t="s">
        <v>951</v>
      </c>
      <c r="B59" t="s">
        <v>952</v>
      </c>
    </row>
    <row r="60" spans="1:2" x14ac:dyDescent="0.15">
      <c r="B60" t="s">
        <v>953</v>
      </c>
    </row>
    <row r="61" spans="1:2" x14ac:dyDescent="0.15">
      <c r="B61" t="s">
        <v>954</v>
      </c>
    </row>
    <row r="62" spans="1:2" x14ac:dyDescent="0.15">
      <c r="B62" t="s">
        <v>955</v>
      </c>
    </row>
    <row r="63" spans="1:2" x14ac:dyDescent="0.15">
      <c r="B63" t="s">
        <v>956</v>
      </c>
    </row>
    <row r="64" spans="1:2" x14ac:dyDescent="0.15">
      <c r="B64" t="s">
        <v>957</v>
      </c>
    </row>
    <row r="65" spans="2:2" x14ac:dyDescent="0.15">
      <c r="B65" t="s">
        <v>958</v>
      </c>
    </row>
    <row r="66" spans="2:2" x14ac:dyDescent="0.15">
      <c r="B66" t="s">
        <v>959</v>
      </c>
    </row>
    <row r="67" spans="2:2" x14ac:dyDescent="0.15">
      <c r="B67" t="s">
        <v>960</v>
      </c>
    </row>
    <row r="68" spans="2:2" x14ac:dyDescent="0.15">
      <c r="B68" t="s">
        <v>961</v>
      </c>
    </row>
    <row r="69" spans="2:2" x14ac:dyDescent="0.15">
      <c r="B69" t="s">
        <v>962</v>
      </c>
    </row>
    <row r="70" spans="2:2" x14ac:dyDescent="0.15">
      <c r="B70" t="s">
        <v>963</v>
      </c>
    </row>
    <row r="71" spans="2:2" x14ac:dyDescent="0.15">
      <c r="B71" t="s">
        <v>964</v>
      </c>
    </row>
    <row r="72" spans="2:2" x14ac:dyDescent="0.15">
      <c r="B72" t="s">
        <v>965</v>
      </c>
    </row>
    <row r="73" spans="2:2" x14ac:dyDescent="0.15">
      <c r="B73" t="s">
        <v>966</v>
      </c>
    </row>
    <row r="74" spans="2:2" x14ac:dyDescent="0.15">
      <c r="B74" t="s">
        <v>967</v>
      </c>
    </row>
    <row r="75" spans="2:2" x14ac:dyDescent="0.15">
      <c r="B75" t="s">
        <v>968</v>
      </c>
    </row>
    <row r="76" spans="2:2" x14ac:dyDescent="0.15">
      <c r="B76" t="s">
        <v>969</v>
      </c>
    </row>
    <row r="77" spans="2:2" x14ac:dyDescent="0.15">
      <c r="B77" t="s">
        <v>970</v>
      </c>
    </row>
    <row r="78" spans="2:2" x14ac:dyDescent="0.15">
      <c r="B78" t="s">
        <v>971</v>
      </c>
    </row>
    <row r="79" spans="2:2" x14ac:dyDescent="0.15">
      <c r="B79" t="s">
        <v>972</v>
      </c>
    </row>
    <row r="80" spans="2:2" x14ac:dyDescent="0.15">
      <c r="B80" t="s">
        <v>973</v>
      </c>
    </row>
    <row r="81" spans="2:2" x14ac:dyDescent="0.15">
      <c r="B81" t="s">
        <v>974</v>
      </c>
    </row>
    <row r="82" spans="2:2" x14ac:dyDescent="0.15">
      <c r="B82" t="s">
        <v>975</v>
      </c>
    </row>
    <row r="83" spans="2:2" x14ac:dyDescent="0.15">
      <c r="B83" t="s">
        <v>976</v>
      </c>
    </row>
    <row r="84" spans="2:2" x14ac:dyDescent="0.15">
      <c r="B84" t="s">
        <v>977</v>
      </c>
    </row>
    <row r="85" spans="2:2" x14ac:dyDescent="0.15">
      <c r="B85" t="s">
        <v>978</v>
      </c>
    </row>
    <row r="86" spans="2:2" x14ac:dyDescent="0.15">
      <c r="B86" t="s">
        <v>979</v>
      </c>
    </row>
    <row r="87" spans="2:2" x14ac:dyDescent="0.15">
      <c r="B87" t="s">
        <v>980</v>
      </c>
    </row>
    <row r="88" spans="2:2" x14ac:dyDescent="0.15">
      <c r="B88" t="s">
        <v>981</v>
      </c>
    </row>
    <row r="89" spans="2:2" x14ac:dyDescent="0.15">
      <c r="B89" t="s">
        <v>982</v>
      </c>
    </row>
    <row r="90" spans="2:2" x14ac:dyDescent="0.15">
      <c r="B90" t="s">
        <v>983</v>
      </c>
    </row>
    <row r="91" spans="2:2" x14ac:dyDescent="0.15">
      <c r="B91" t="s">
        <v>984</v>
      </c>
    </row>
    <row r="92" spans="2:2" x14ac:dyDescent="0.15">
      <c r="B92" t="s">
        <v>985</v>
      </c>
    </row>
    <row r="93" spans="2:2" x14ac:dyDescent="0.15">
      <c r="B93" t="s">
        <v>986</v>
      </c>
    </row>
    <row r="94" spans="2:2" x14ac:dyDescent="0.15">
      <c r="B94" t="s">
        <v>987</v>
      </c>
    </row>
    <row r="95" spans="2:2" x14ac:dyDescent="0.15">
      <c r="B95" t="s">
        <v>988</v>
      </c>
    </row>
    <row r="96" spans="2:2" x14ac:dyDescent="0.15">
      <c r="B96" t="s">
        <v>989</v>
      </c>
    </row>
    <row r="97" spans="2:2" x14ac:dyDescent="0.15">
      <c r="B97" t="s">
        <v>990</v>
      </c>
    </row>
    <row r="98" spans="2:2" x14ac:dyDescent="0.15">
      <c r="B98" t="s">
        <v>991</v>
      </c>
    </row>
    <row r="99" spans="2:2" x14ac:dyDescent="0.15">
      <c r="B99" t="s">
        <v>992</v>
      </c>
    </row>
    <row r="100" spans="2:2" x14ac:dyDescent="0.15">
      <c r="B100" t="s">
        <v>993</v>
      </c>
    </row>
    <row r="101" spans="2:2" x14ac:dyDescent="0.15">
      <c r="B101" t="s">
        <v>994</v>
      </c>
    </row>
    <row r="102" spans="2:2" x14ac:dyDescent="0.15">
      <c r="B102" t="s">
        <v>995</v>
      </c>
    </row>
    <row r="103" spans="2:2" x14ac:dyDescent="0.15">
      <c r="B103" t="s">
        <v>996</v>
      </c>
    </row>
    <row r="104" spans="2:2" x14ac:dyDescent="0.15">
      <c r="B104" t="s">
        <v>997</v>
      </c>
    </row>
    <row r="105" spans="2:2" x14ac:dyDescent="0.15">
      <c r="B105" t="s">
        <v>998</v>
      </c>
    </row>
    <row r="106" spans="2:2" x14ac:dyDescent="0.15">
      <c r="B106" t="s">
        <v>999</v>
      </c>
    </row>
    <row r="107" spans="2:2" x14ac:dyDescent="0.15">
      <c r="B107" t="s">
        <v>1000</v>
      </c>
    </row>
    <row r="108" spans="2:2" x14ac:dyDescent="0.15">
      <c r="B108" t="s">
        <v>1001</v>
      </c>
    </row>
    <row r="109" spans="2:2" x14ac:dyDescent="0.15">
      <c r="B109" t="s">
        <v>1002</v>
      </c>
    </row>
    <row r="110" spans="2:2" x14ac:dyDescent="0.15">
      <c r="B110" t="s">
        <v>1003</v>
      </c>
    </row>
    <row r="111" spans="2:2" x14ac:dyDescent="0.15">
      <c r="B111" t="s">
        <v>1004</v>
      </c>
    </row>
    <row r="112" spans="2:2" x14ac:dyDescent="0.15">
      <c r="B112" t="s">
        <v>1005</v>
      </c>
    </row>
    <row r="113" spans="2:2" x14ac:dyDescent="0.15">
      <c r="B113" t="s">
        <v>1006</v>
      </c>
    </row>
    <row r="114" spans="2:2" x14ac:dyDescent="0.15">
      <c r="B114" t="s">
        <v>1007</v>
      </c>
    </row>
    <row r="115" spans="2:2" x14ac:dyDescent="0.15">
      <c r="B115" t="s">
        <v>1008</v>
      </c>
    </row>
    <row r="116" spans="2:2" x14ac:dyDescent="0.15">
      <c r="B116" t="s">
        <v>1009</v>
      </c>
    </row>
    <row r="117" spans="2:2" x14ac:dyDescent="0.15">
      <c r="B117" t="s">
        <v>1010</v>
      </c>
    </row>
    <row r="118" spans="2:2" x14ac:dyDescent="0.15">
      <c r="B118" t="s">
        <v>1011</v>
      </c>
    </row>
    <row r="119" spans="2:2" x14ac:dyDescent="0.15">
      <c r="B119" t="s">
        <v>1012</v>
      </c>
    </row>
    <row r="120" spans="2:2" x14ac:dyDescent="0.15">
      <c r="B120" t="s">
        <v>1013</v>
      </c>
    </row>
    <row r="121" spans="2:2" x14ac:dyDescent="0.15">
      <c r="B121" t="s">
        <v>1014</v>
      </c>
    </row>
    <row r="122" spans="2:2" x14ac:dyDescent="0.15">
      <c r="B122" t="s">
        <v>1015</v>
      </c>
    </row>
    <row r="123" spans="2:2" x14ac:dyDescent="0.15">
      <c r="B123" t="s">
        <v>1016</v>
      </c>
    </row>
    <row r="124" spans="2:2" x14ac:dyDescent="0.15">
      <c r="B124" t="s">
        <v>1017</v>
      </c>
    </row>
    <row r="125" spans="2:2" x14ac:dyDescent="0.15">
      <c r="B125" t="s">
        <v>1018</v>
      </c>
    </row>
    <row r="126" spans="2:2" x14ac:dyDescent="0.15">
      <c r="B126" t="s">
        <v>1019</v>
      </c>
    </row>
    <row r="127" spans="2:2" x14ac:dyDescent="0.15">
      <c r="B127" t="s">
        <v>1020</v>
      </c>
    </row>
    <row r="128" spans="2:2" x14ac:dyDescent="0.15">
      <c r="B128" t="s">
        <v>1021</v>
      </c>
    </row>
    <row r="129" spans="2:2" x14ac:dyDescent="0.15">
      <c r="B129" t="s">
        <v>1022</v>
      </c>
    </row>
    <row r="130" spans="2:2" x14ac:dyDescent="0.15">
      <c r="B130" t="s">
        <v>1023</v>
      </c>
    </row>
    <row r="131" spans="2:2" x14ac:dyDescent="0.15">
      <c r="B131" t="s">
        <v>1024</v>
      </c>
    </row>
    <row r="132" spans="2:2" x14ac:dyDescent="0.15">
      <c r="B132" t="s">
        <v>1025</v>
      </c>
    </row>
    <row r="133" spans="2:2" x14ac:dyDescent="0.15">
      <c r="B133" t="s">
        <v>1026</v>
      </c>
    </row>
    <row r="134" spans="2:2" x14ac:dyDescent="0.15">
      <c r="B134" t="s">
        <v>1027</v>
      </c>
    </row>
    <row r="135" spans="2:2" x14ac:dyDescent="0.15">
      <c r="B135" t="s">
        <v>1028</v>
      </c>
    </row>
    <row r="136" spans="2:2" x14ac:dyDescent="0.15">
      <c r="B136" t="s">
        <v>1029</v>
      </c>
    </row>
    <row r="137" spans="2:2" x14ac:dyDescent="0.15">
      <c r="B137" t="s">
        <v>1030</v>
      </c>
    </row>
    <row r="138" spans="2:2" x14ac:dyDescent="0.15">
      <c r="B138" t="s">
        <v>1031</v>
      </c>
    </row>
    <row r="139" spans="2:2" x14ac:dyDescent="0.15">
      <c r="B139" t="s">
        <v>1032</v>
      </c>
    </row>
    <row r="140" spans="2:2" x14ac:dyDescent="0.15">
      <c r="B140" t="s">
        <v>1033</v>
      </c>
    </row>
    <row r="141" spans="2:2" x14ac:dyDescent="0.15">
      <c r="B141" t="s">
        <v>1034</v>
      </c>
    </row>
    <row r="142" spans="2:2" x14ac:dyDescent="0.15">
      <c r="B142" t="s">
        <v>1035</v>
      </c>
    </row>
    <row r="143" spans="2:2" x14ac:dyDescent="0.15">
      <c r="B143" t="s">
        <v>1036</v>
      </c>
    </row>
    <row r="144" spans="2:2" x14ac:dyDescent="0.15">
      <c r="B144" t="s">
        <v>1037</v>
      </c>
    </row>
    <row r="145" spans="2:2" x14ac:dyDescent="0.15">
      <c r="B145" t="s">
        <v>1038</v>
      </c>
    </row>
    <row r="146" spans="2:2" x14ac:dyDescent="0.15">
      <c r="B146" t="s">
        <v>1039</v>
      </c>
    </row>
    <row r="147" spans="2:2" x14ac:dyDescent="0.15">
      <c r="B147" t="s">
        <v>1040</v>
      </c>
    </row>
    <row r="148" spans="2:2" x14ac:dyDescent="0.15">
      <c r="B148" t="s">
        <v>1041</v>
      </c>
    </row>
    <row r="149" spans="2:2" x14ac:dyDescent="0.15">
      <c r="B149" t="s">
        <v>1042</v>
      </c>
    </row>
    <row r="150" spans="2:2" x14ac:dyDescent="0.15">
      <c r="B150" t="s">
        <v>1043</v>
      </c>
    </row>
    <row r="151" spans="2:2" x14ac:dyDescent="0.15">
      <c r="B151" t="s">
        <v>1044</v>
      </c>
    </row>
    <row r="152" spans="2:2" x14ac:dyDescent="0.15">
      <c r="B152" t="s">
        <v>1045</v>
      </c>
    </row>
    <row r="153" spans="2:2" x14ac:dyDescent="0.15">
      <c r="B153" t="s">
        <v>1046</v>
      </c>
    </row>
    <row r="154" spans="2:2" x14ac:dyDescent="0.15">
      <c r="B154" t="s">
        <v>1047</v>
      </c>
    </row>
    <row r="155" spans="2:2" x14ac:dyDescent="0.15">
      <c r="B155" t="s">
        <v>1048</v>
      </c>
    </row>
    <row r="156" spans="2:2" x14ac:dyDescent="0.15">
      <c r="B156" t="s">
        <v>1049</v>
      </c>
    </row>
    <row r="157" spans="2:2" x14ac:dyDescent="0.15">
      <c r="B157" t="s">
        <v>1050</v>
      </c>
    </row>
    <row r="158" spans="2:2" x14ac:dyDescent="0.15">
      <c r="B158" t="s">
        <v>1051</v>
      </c>
    </row>
    <row r="159" spans="2:2" x14ac:dyDescent="0.15">
      <c r="B159" t="s">
        <v>1052</v>
      </c>
    </row>
    <row r="160" spans="2:2" x14ac:dyDescent="0.15">
      <c r="B160" t="s">
        <v>1053</v>
      </c>
    </row>
    <row r="161" spans="2:2" x14ac:dyDescent="0.15">
      <c r="B161" t="s">
        <v>1054</v>
      </c>
    </row>
    <row r="162" spans="2:2" x14ac:dyDescent="0.15">
      <c r="B162" t="s">
        <v>1055</v>
      </c>
    </row>
    <row r="163" spans="2:2" x14ac:dyDescent="0.15">
      <c r="B163" t="s">
        <v>1056</v>
      </c>
    </row>
    <row r="164" spans="2:2" x14ac:dyDescent="0.15">
      <c r="B164" t="s">
        <v>1057</v>
      </c>
    </row>
    <row r="165" spans="2:2" x14ac:dyDescent="0.15">
      <c r="B165" t="s">
        <v>1058</v>
      </c>
    </row>
    <row r="166" spans="2:2" x14ac:dyDescent="0.15">
      <c r="B166" t="s">
        <v>1059</v>
      </c>
    </row>
    <row r="167" spans="2:2" x14ac:dyDescent="0.15">
      <c r="B167" t="s">
        <v>1060</v>
      </c>
    </row>
    <row r="168" spans="2:2" x14ac:dyDescent="0.15">
      <c r="B168" t="s">
        <v>1061</v>
      </c>
    </row>
    <row r="169" spans="2:2" x14ac:dyDescent="0.15">
      <c r="B169" t="s">
        <v>1062</v>
      </c>
    </row>
    <row r="170" spans="2:2" x14ac:dyDescent="0.15">
      <c r="B170" t="s">
        <v>1063</v>
      </c>
    </row>
    <row r="171" spans="2:2" x14ac:dyDescent="0.15">
      <c r="B171" t="s">
        <v>1064</v>
      </c>
    </row>
    <row r="172" spans="2:2" x14ac:dyDescent="0.15">
      <c r="B172" t="s">
        <v>1065</v>
      </c>
    </row>
    <row r="173" spans="2:2" x14ac:dyDescent="0.15">
      <c r="B173" t="s">
        <v>1066</v>
      </c>
    </row>
    <row r="174" spans="2:2" x14ac:dyDescent="0.15">
      <c r="B174" t="s">
        <v>1067</v>
      </c>
    </row>
    <row r="175" spans="2:2" x14ac:dyDescent="0.15">
      <c r="B175" t="s">
        <v>1068</v>
      </c>
    </row>
    <row r="176" spans="2:2" x14ac:dyDescent="0.15">
      <c r="B176" t="s">
        <v>1069</v>
      </c>
    </row>
    <row r="177" spans="2:2" x14ac:dyDescent="0.15">
      <c r="B177" t="s">
        <v>1070</v>
      </c>
    </row>
    <row r="178" spans="2:2" x14ac:dyDescent="0.15">
      <c r="B178" t="s">
        <v>1071</v>
      </c>
    </row>
    <row r="179" spans="2:2" x14ac:dyDescent="0.15">
      <c r="B179" t="s">
        <v>1072</v>
      </c>
    </row>
    <row r="180" spans="2:2" x14ac:dyDescent="0.15">
      <c r="B180" t="s">
        <v>1073</v>
      </c>
    </row>
    <row r="181" spans="2:2" x14ac:dyDescent="0.15">
      <c r="B181" t="s">
        <v>1074</v>
      </c>
    </row>
    <row r="182" spans="2:2" x14ac:dyDescent="0.15">
      <c r="B182" t="s">
        <v>1075</v>
      </c>
    </row>
    <row r="183" spans="2:2" x14ac:dyDescent="0.15">
      <c r="B183" t="s">
        <v>1076</v>
      </c>
    </row>
    <row r="184" spans="2:2" x14ac:dyDescent="0.15">
      <c r="B184" t="s">
        <v>1077</v>
      </c>
    </row>
    <row r="185" spans="2:2" x14ac:dyDescent="0.15">
      <c r="B185" t="s">
        <v>1078</v>
      </c>
    </row>
    <row r="186" spans="2:2" x14ac:dyDescent="0.15">
      <c r="B186" t="s">
        <v>1079</v>
      </c>
    </row>
    <row r="187" spans="2:2" x14ac:dyDescent="0.15">
      <c r="B187" t="s">
        <v>1080</v>
      </c>
    </row>
    <row r="188" spans="2:2" x14ac:dyDescent="0.15">
      <c r="B188" t="s">
        <v>1081</v>
      </c>
    </row>
    <row r="189" spans="2:2" x14ac:dyDescent="0.15">
      <c r="B189" t="s">
        <v>1082</v>
      </c>
    </row>
    <row r="190" spans="2:2" x14ac:dyDescent="0.15">
      <c r="B190" t="s">
        <v>1083</v>
      </c>
    </row>
    <row r="191" spans="2:2" x14ac:dyDescent="0.15">
      <c r="B191" t="s">
        <v>1084</v>
      </c>
    </row>
    <row r="192" spans="2:2" x14ac:dyDescent="0.15">
      <c r="B192" t="s">
        <v>1085</v>
      </c>
    </row>
    <row r="193" spans="2:2" x14ac:dyDescent="0.15">
      <c r="B193" t="s">
        <v>1086</v>
      </c>
    </row>
    <row r="194" spans="2:2" x14ac:dyDescent="0.15">
      <c r="B194" t="s">
        <v>1087</v>
      </c>
    </row>
    <row r="195" spans="2:2" x14ac:dyDescent="0.15">
      <c r="B195" t="s">
        <v>1088</v>
      </c>
    </row>
    <row r="196" spans="2:2" x14ac:dyDescent="0.15">
      <c r="B196" t="s">
        <v>1089</v>
      </c>
    </row>
    <row r="197" spans="2:2" x14ac:dyDescent="0.15">
      <c r="B197" t="s">
        <v>1090</v>
      </c>
    </row>
    <row r="198" spans="2:2" x14ac:dyDescent="0.15">
      <c r="B198" t="s">
        <v>1091</v>
      </c>
    </row>
    <row r="199" spans="2:2" x14ac:dyDescent="0.15">
      <c r="B199" t="s">
        <v>1092</v>
      </c>
    </row>
    <row r="200" spans="2:2" x14ac:dyDescent="0.15">
      <c r="B200" t="s">
        <v>1093</v>
      </c>
    </row>
    <row r="201" spans="2:2" x14ac:dyDescent="0.15">
      <c r="B201" t="s">
        <v>1094</v>
      </c>
    </row>
    <row r="202" spans="2:2" x14ac:dyDescent="0.15">
      <c r="B202" t="s">
        <v>1095</v>
      </c>
    </row>
    <row r="203" spans="2:2" x14ac:dyDescent="0.15">
      <c r="B203" t="s">
        <v>1096</v>
      </c>
    </row>
    <row r="204" spans="2:2" x14ac:dyDescent="0.15">
      <c r="B204" t="s">
        <v>1097</v>
      </c>
    </row>
    <row r="205" spans="2:2" x14ac:dyDescent="0.15">
      <c r="B205" t="s">
        <v>1098</v>
      </c>
    </row>
    <row r="206" spans="2:2" x14ac:dyDescent="0.15">
      <c r="B206" t="s">
        <v>1099</v>
      </c>
    </row>
    <row r="207" spans="2:2" x14ac:dyDescent="0.15">
      <c r="B207" t="s">
        <v>1100</v>
      </c>
    </row>
    <row r="208" spans="2:2" x14ac:dyDescent="0.15">
      <c r="B208" t="s">
        <v>1101</v>
      </c>
    </row>
    <row r="209" spans="2:2" x14ac:dyDescent="0.15">
      <c r="B209" t="s">
        <v>1102</v>
      </c>
    </row>
    <row r="210" spans="2:2" x14ac:dyDescent="0.15">
      <c r="B210" t="s">
        <v>1103</v>
      </c>
    </row>
    <row r="211" spans="2:2" x14ac:dyDescent="0.15">
      <c r="B211" t="s">
        <v>1104</v>
      </c>
    </row>
    <row r="212" spans="2:2" x14ac:dyDescent="0.15">
      <c r="B212" t="s">
        <v>1105</v>
      </c>
    </row>
    <row r="213" spans="2:2" x14ac:dyDescent="0.15">
      <c r="B213" t="s">
        <v>1106</v>
      </c>
    </row>
    <row r="214" spans="2:2" x14ac:dyDescent="0.15">
      <c r="B214" t="s">
        <v>1107</v>
      </c>
    </row>
    <row r="215" spans="2:2" x14ac:dyDescent="0.15">
      <c r="B215" t="s">
        <v>1108</v>
      </c>
    </row>
    <row r="216" spans="2:2" x14ac:dyDescent="0.15">
      <c r="B216" t="s">
        <v>1109</v>
      </c>
    </row>
    <row r="217" spans="2:2" x14ac:dyDescent="0.15">
      <c r="B217" t="s">
        <v>1110</v>
      </c>
    </row>
    <row r="218" spans="2:2" x14ac:dyDescent="0.15">
      <c r="B218" t="s">
        <v>1111</v>
      </c>
    </row>
    <row r="219" spans="2:2" x14ac:dyDescent="0.15">
      <c r="B219" t="s">
        <v>1112</v>
      </c>
    </row>
    <row r="220" spans="2:2" x14ac:dyDescent="0.15">
      <c r="B220" t="s">
        <v>1113</v>
      </c>
    </row>
    <row r="221" spans="2:2" x14ac:dyDescent="0.15">
      <c r="B221" t="s">
        <v>1114</v>
      </c>
    </row>
    <row r="222" spans="2:2" x14ac:dyDescent="0.15">
      <c r="B222" t="s">
        <v>1115</v>
      </c>
    </row>
    <row r="223" spans="2:2" x14ac:dyDescent="0.15">
      <c r="B223" t="s">
        <v>1116</v>
      </c>
    </row>
    <row r="224" spans="2:2" x14ac:dyDescent="0.15">
      <c r="B224" t="s">
        <v>1117</v>
      </c>
    </row>
    <row r="225" spans="2:2" x14ac:dyDescent="0.15">
      <c r="B225" t="s">
        <v>1118</v>
      </c>
    </row>
    <row r="226" spans="2:2" x14ac:dyDescent="0.15">
      <c r="B226" t="s">
        <v>1119</v>
      </c>
    </row>
    <row r="227" spans="2:2" x14ac:dyDescent="0.15">
      <c r="B227" t="s">
        <v>1120</v>
      </c>
    </row>
    <row r="228" spans="2:2" x14ac:dyDescent="0.15">
      <c r="B228" t="s">
        <v>1121</v>
      </c>
    </row>
    <row r="229" spans="2:2" x14ac:dyDescent="0.15">
      <c r="B229" t="s">
        <v>1122</v>
      </c>
    </row>
    <row r="230" spans="2:2" x14ac:dyDescent="0.15">
      <c r="B230" t="s">
        <v>1123</v>
      </c>
    </row>
    <row r="231" spans="2:2" x14ac:dyDescent="0.15">
      <c r="B231" t="s">
        <v>1124</v>
      </c>
    </row>
    <row r="232" spans="2:2" x14ac:dyDescent="0.15">
      <c r="B232" t="s">
        <v>1125</v>
      </c>
    </row>
    <row r="233" spans="2:2" x14ac:dyDescent="0.15">
      <c r="B233" t="s">
        <v>1126</v>
      </c>
    </row>
    <row r="234" spans="2:2" x14ac:dyDescent="0.15">
      <c r="B234" t="s">
        <v>1127</v>
      </c>
    </row>
    <row r="235" spans="2:2" x14ac:dyDescent="0.15">
      <c r="B235" t="s">
        <v>1128</v>
      </c>
    </row>
    <row r="236" spans="2:2" x14ac:dyDescent="0.15">
      <c r="B236" t="s">
        <v>1129</v>
      </c>
    </row>
    <row r="237" spans="2:2" x14ac:dyDescent="0.15">
      <c r="B237" t="s">
        <v>1130</v>
      </c>
    </row>
    <row r="238" spans="2:2" x14ac:dyDescent="0.15">
      <c r="B238" t="s">
        <v>1131</v>
      </c>
    </row>
    <row r="239" spans="2:2" x14ac:dyDescent="0.15">
      <c r="B239" t="s">
        <v>1132</v>
      </c>
    </row>
    <row r="240" spans="2:2" x14ac:dyDescent="0.15">
      <c r="B240" t="s">
        <v>1133</v>
      </c>
    </row>
    <row r="241" spans="2:2" x14ac:dyDescent="0.15">
      <c r="B241" t="s">
        <v>1134</v>
      </c>
    </row>
    <row r="242" spans="2:2" x14ac:dyDescent="0.15">
      <c r="B242" t="s">
        <v>1135</v>
      </c>
    </row>
    <row r="243" spans="2:2" x14ac:dyDescent="0.15">
      <c r="B243" t="s">
        <v>1136</v>
      </c>
    </row>
    <row r="244" spans="2:2" x14ac:dyDescent="0.15">
      <c r="B244" t="s">
        <v>1137</v>
      </c>
    </row>
    <row r="245" spans="2:2" x14ac:dyDescent="0.15">
      <c r="B245" t="s">
        <v>1138</v>
      </c>
    </row>
    <row r="246" spans="2:2" x14ac:dyDescent="0.15">
      <c r="B246" t="s">
        <v>1139</v>
      </c>
    </row>
    <row r="247" spans="2:2" x14ac:dyDescent="0.15">
      <c r="B247" t="s">
        <v>1140</v>
      </c>
    </row>
    <row r="248" spans="2:2" x14ac:dyDescent="0.15">
      <c r="B248" t="s">
        <v>1141</v>
      </c>
    </row>
    <row r="249" spans="2:2" x14ac:dyDescent="0.15">
      <c r="B249" t="s">
        <v>1142</v>
      </c>
    </row>
    <row r="250" spans="2:2" x14ac:dyDescent="0.15">
      <c r="B250" t="s">
        <v>1143</v>
      </c>
    </row>
    <row r="251" spans="2:2" x14ac:dyDescent="0.15">
      <c r="B251" t="s">
        <v>1144</v>
      </c>
    </row>
    <row r="252" spans="2:2" x14ac:dyDescent="0.15">
      <c r="B252" t="s">
        <v>1145</v>
      </c>
    </row>
    <row r="253" spans="2:2" x14ac:dyDescent="0.15">
      <c r="B253" t="s">
        <v>1146</v>
      </c>
    </row>
    <row r="254" spans="2:2" x14ac:dyDescent="0.15">
      <c r="B254" t="s">
        <v>1147</v>
      </c>
    </row>
    <row r="255" spans="2:2" x14ac:dyDescent="0.15">
      <c r="B255" t="s">
        <v>1148</v>
      </c>
    </row>
    <row r="256" spans="2:2" x14ac:dyDescent="0.15">
      <c r="B256" t="s">
        <v>1149</v>
      </c>
    </row>
    <row r="257" spans="2:2" x14ac:dyDescent="0.15">
      <c r="B257" t="s">
        <v>1150</v>
      </c>
    </row>
    <row r="258" spans="2:2" x14ac:dyDescent="0.15">
      <c r="B258" t="s">
        <v>1151</v>
      </c>
    </row>
    <row r="259" spans="2:2" x14ac:dyDescent="0.15">
      <c r="B259" t="s">
        <v>1152</v>
      </c>
    </row>
    <row r="260" spans="2:2" x14ac:dyDescent="0.15">
      <c r="B260" t="s">
        <v>1153</v>
      </c>
    </row>
    <row r="261" spans="2:2" x14ac:dyDescent="0.15">
      <c r="B261" t="s">
        <v>1154</v>
      </c>
    </row>
    <row r="262" spans="2:2" x14ac:dyDescent="0.15">
      <c r="B262" t="s">
        <v>1155</v>
      </c>
    </row>
    <row r="263" spans="2:2" x14ac:dyDescent="0.15">
      <c r="B263" t="s">
        <v>1156</v>
      </c>
    </row>
    <row r="264" spans="2:2" x14ac:dyDescent="0.15">
      <c r="B264" t="s">
        <v>1157</v>
      </c>
    </row>
    <row r="265" spans="2:2" x14ac:dyDescent="0.15">
      <c r="B265" t="s">
        <v>1158</v>
      </c>
    </row>
    <row r="266" spans="2:2" x14ac:dyDescent="0.15">
      <c r="B266" t="s">
        <v>1159</v>
      </c>
    </row>
    <row r="267" spans="2:2" x14ac:dyDescent="0.15">
      <c r="B267" t="s">
        <v>1160</v>
      </c>
    </row>
    <row r="268" spans="2:2" x14ac:dyDescent="0.15">
      <c r="B268" t="s">
        <v>1161</v>
      </c>
    </row>
    <row r="269" spans="2:2" x14ac:dyDescent="0.15">
      <c r="B269" t="s">
        <v>1162</v>
      </c>
    </row>
    <row r="270" spans="2:2" x14ac:dyDescent="0.15">
      <c r="B270" t="s">
        <v>1163</v>
      </c>
    </row>
    <row r="271" spans="2:2" x14ac:dyDescent="0.15">
      <c r="B271" t="s">
        <v>1164</v>
      </c>
    </row>
    <row r="272" spans="2:2" x14ac:dyDescent="0.15">
      <c r="B272" t="s">
        <v>1165</v>
      </c>
    </row>
    <row r="273" spans="1:2" x14ac:dyDescent="0.15">
      <c r="B273" t="s">
        <v>1166</v>
      </c>
    </row>
    <row r="274" spans="1:2" x14ac:dyDescent="0.15">
      <c r="B274" t="s">
        <v>1167</v>
      </c>
    </row>
    <row r="275" spans="1:2" x14ac:dyDescent="0.15">
      <c r="B275" t="s">
        <v>1168</v>
      </c>
    </row>
    <row r="276" spans="1:2" x14ac:dyDescent="0.15">
      <c r="B276" t="s">
        <v>1169</v>
      </c>
    </row>
    <row r="277" spans="1:2" x14ac:dyDescent="0.15">
      <c r="B277" t="s">
        <v>1170</v>
      </c>
    </row>
    <row r="278" spans="1:2" x14ac:dyDescent="0.15">
      <c r="B278" t="s">
        <v>954</v>
      </c>
    </row>
    <row r="279" spans="1:2" x14ac:dyDescent="0.15">
      <c r="B279" t="s">
        <v>1171</v>
      </c>
    </row>
    <row r="280" spans="1:2" x14ac:dyDescent="0.15">
      <c r="B280" t="s">
        <v>1172</v>
      </c>
    </row>
    <row r="281" spans="1:2" x14ac:dyDescent="0.15">
      <c r="B281" t="s">
        <v>1173</v>
      </c>
    </row>
    <row r="282" spans="1:2" x14ac:dyDescent="0.15">
      <c r="B282" t="s">
        <v>1174</v>
      </c>
    </row>
    <row r="283" spans="1:2" x14ac:dyDescent="0.15">
      <c r="A283" t="s">
        <v>1175</v>
      </c>
      <c r="B283" t="s">
        <v>952</v>
      </c>
    </row>
    <row r="284" spans="1:2" x14ac:dyDescent="0.15">
      <c r="B284" t="s">
        <v>953</v>
      </c>
    </row>
    <row r="285" spans="1:2" x14ac:dyDescent="0.15">
      <c r="B285" t="s">
        <v>955</v>
      </c>
    </row>
    <row r="286" spans="1:2" x14ac:dyDescent="0.15">
      <c r="B286" t="s">
        <v>956</v>
      </c>
    </row>
    <row r="287" spans="1:2" x14ac:dyDescent="0.15">
      <c r="B287" t="s">
        <v>957</v>
      </c>
    </row>
    <row r="288" spans="1:2" x14ac:dyDescent="0.15">
      <c r="B288" t="s">
        <v>958</v>
      </c>
    </row>
    <row r="289" spans="2:2" x14ac:dyDescent="0.15">
      <c r="B289" t="s">
        <v>959</v>
      </c>
    </row>
    <row r="290" spans="2:2" x14ac:dyDescent="0.15">
      <c r="B290" t="s">
        <v>960</v>
      </c>
    </row>
    <row r="291" spans="2:2" x14ac:dyDescent="0.15">
      <c r="B291" t="s">
        <v>961</v>
      </c>
    </row>
    <row r="292" spans="2:2" x14ac:dyDescent="0.15">
      <c r="B292" t="s">
        <v>962</v>
      </c>
    </row>
    <row r="293" spans="2:2" x14ac:dyDescent="0.15">
      <c r="B293" t="s">
        <v>963</v>
      </c>
    </row>
    <row r="294" spans="2:2" x14ac:dyDescent="0.15">
      <c r="B294" t="s">
        <v>964</v>
      </c>
    </row>
    <row r="295" spans="2:2" x14ac:dyDescent="0.15">
      <c r="B295" t="s">
        <v>965</v>
      </c>
    </row>
    <row r="296" spans="2:2" x14ac:dyDescent="0.15">
      <c r="B296" t="s">
        <v>966</v>
      </c>
    </row>
    <row r="297" spans="2:2" x14ac:dyDescent="0.15">
      <c r="B297" t="s">
        <v>967</v>
      </c>
    </row>
    <row r="298" spans="2:2" x14ac:dyDescent="0.15">
      <c r="B298" t="s">
        <v>968</v>
      </c>
    </row>
    <row r="299" spans="2:2" x14ac:dyDescent="0.15">
      <c r="B299" t="s">
        <v>969</v>
      </c>
    </row>
    <row r="300" spans="2:2" x14ac:dyDescent="0.15">
      <c r="B300" t="s">
        <v>970</v>
      </c>
    </row>
    <row r="301" spans="2:2" x14ac:dyDescent="0.15">
      <c r="B301" t="s">
        <v>971</v>
      </c>
    </row>
    <row r="302" spans="2:2" x14ac:dyDescent="0.15">
      <c r="B302" t="s">
        <v>972</v>
      </c>
    </row>
    <row r="303" spans="2:2" x14ac:dyDescent="0.15">
      <c r="B303" t="s">
        <v>973</v>
      </c>
    </row>
    <row r="304" spans="2:2" x14ac:dyDescent="0.15">
      <c r="B304" t="s">
        <v>974</v>
      </c>
    </row>
    <row r="305" spans="2:2" x14ac:dyDescent="0.15">
      <c r="B305" t="s">
        <v>975</v>
      </c>
    </row>
    <row r="306" spans="2:2" x14ac:dyDescent="0.15">
      <c r="B306" t="s">
        <v>976</v>
      </c>
    </row>
    <row r="307" spans="2:2" x14ac:dyDescent="0.15">
      <c r="B307" t="s">
        <v>977</v>
      </c>
    </row>
    <row r="308" spans="2:2" x14ac:dyDescent="0.15">
      <c r="B308" t="s">
        <v>978</v>
      </c>
    </row>
    <row r="309" spans="2:2" x14ac:dyDescent="0.15">
      <c r="B309" t="s">
        <v>979</v>
      </c>
    </row>
    <row r="310" spans="2:2" x14ac:dyDescent="0.15">
      <c r="B310" t="s">
        <v>980</v>
      </c>
    </row>
    <row r="311" spans="2:2" x14ac:dyDescent="0.15">
      <c r="B311" t="s">
        <v>981</v>
      </c>
    </row>
    <row r="312" spans="2:2" x14ac:dyDescent="0.15">
      <c r="B312" t="s">
        <v>982</v>
      </c>
    </row>
    <row r="313" spans="2:2" x14ac:dyDescent="0.15">
      <c r="B313" t="s">
        <v>983</v>
      </c>
    </row>
    <row r="314" spans="2:2" x14ac:dyDescent="0.15">
      <c r="B314" t="s">
        <v>984</v>
      </c>
    </row>
    <row r="315" spans="2:2" x14ac:dyDescent="0.15">
      <c r="B315" t="s">
        <v>985</v>
      </c>
    </row>
    <row r="316" spans="2:2" x14ac:dyDescent="0.15">
      <c r="B316" t="s">
        <v>986</v>
      </c>
    </row>
    <row r="317" spans="2:2" x14ac:dyDescent="0.15">
      <c r="B317" t="s">
        <v>987</v>
      </c>
    </row>
    <row r="318" spans="2:2" x14ac:dyDescent="0.15">
      <c r="B318" t="s">
        <v>988</v>
      </c>
    </row>
    <row r="319" spans="2:2" x14ac:dyDescent="0.15">
      <c r="B319" t="s">
        <v>989</v>
      </c>
    </row>
    <row r="320" spans="2:2" x14ac:dyDescent="0.15">
      <c r="B320" t="s">
        <v>990</v>
      </c>
    </row>
    <row r="321" spans="2:2" x14ac:dyDescent="0.15">
      <c r="B321" t="s">
        <v>991</v>
      </c>
    </row>
    <row r="322" spans="2:2" x14ac:dyDescent="0.15">
      <c r="B322" t="s">
        <v>992</v>
      </c>
    </row>
    <row r="323" spans="2:2" x14ac:dyDescent="0.15">
      <c r="B323" t="s">
        <v>993</v>
      </c>
    </row>
    <row r="324" spans="2:2" x14ac:dyDescent="0.15">
      <c r="B324" t="s">
        <v>994</v>
      </c>
    </row>
    <row r="325" spans="2:2" x14ac:dyDescent="0.15">
      <c r="B325" t="s">
        <v>995</v>
      </c>
    </row>
    <row r="326" spans="2:2" x14ac:dyDescent="0.15">
      <c r="B326" t="s">
        <v>996</v>
      </c>
    </row>
    <row r="327" spans="2:2" x14ac:dyDescent="0.15">
      <c r="B327" t="s">
        <v>997</v>
      </c>
    </row>
    <row r="328" spans="2:2" x14ac:dyDescent="0.15">
      <c r="B328" t="s">
        <v>998</v>
      </c>
    </row>
    <row r="329" spans="2:2" x14ac:dyDescent="0.15">
      <c r="B329" t="s">
        <v>999</v>
      </c>
    </row>
    <row r="330" spans="2:2" x14ac:dyDescent="0.15">
      <c r="B330" t="s">
        <v>1000</v>
      </c>
    </row>
    <row r="331" spans="2:2" x14ac:dyDescent="0.15">
      <c r="B331" t="s">
        <v>1001</v>
      </c>
    </row>
    <row r="332" spans="2:2" x14ac:dyDescent="0.15">
      <c r="B332" t="s">
        <v>1002</v>
      </c>
    </row>
    <row r="333" spans="2:2" x14ac:dyDescent="0.15">
      <c r="B333" t="s">
        <v>1003</v>
      </c>
    </row>
    <row r="334" spans="2:2" x14ac:dyDescent="0.15">
      <c r="B334" t="s">
        <v>1004</v>
      </c>
    </row>
    <row r="335" spans="2:2" x14ac:dyDescent="0.15">
      <c r="B335" t="s">
        <v>1005</v>
      </c>
    </row>
    <row r="336" spans="2:2" x14ac:dyDescent="0.15">
      <c r="B336" t="s">
        <v>1006</v>
      </c>
    </row>
    <row r="337" spans="2:2" x14ac:dyDescent="0.15">
      <c r="B337" t="s">
        <v>1007</v>
      </c>
    </row>
    <row r="338" spans="2:2" x14ac:dyDescent="0.15">
      <c r="B338" t="s">
        <v>1008</v>
      </c>
    </row>
    <row r="339" spans="2:2" x14ac:dyDescent="0.15">
      <c r="B339" t="s">
        <v>1009</v>
      </c>
    </row>
    <row r="340" spans="2:2" x14ac:dyDescent="0.15">
      <c r="B340" t="s">
        <v>1010</v>
      </c>
    </row>
    <row r="341" spans="2:2" x14ac:dyDescent="0.15">
      <c r="B341" t="s">
        <v>1011</v>
      </c>
    </row>
    <row r="342" spans="2:2" x14ac:dyDescent="0.15">
      <c r="B342" t="s">
        <v>1012</v>
      </c>
    </row>
    <row r="343" spans="2:2" x14ac:dyDescent="0.15">
      <c r="B343" t="s">
        <v>1013</v>
      </c>
    </row>
    <row r="344" spans="2:2" x14ac:dyDescent="0.15">
      <c r="B344" t="s">
        <v>1014</v>
      </c>
    </row>
    <row r="345" spans="2:2" x14ac:dyDescent="0.15">
      <c r="B345" t="s">
        <v>1015</v>
      </c>
    </row>
    <row r="346" spans="2:2" x14ac:dyDescent="0.15">
      <c r="B346" t="s">
        <v>1016</v>
      </c>
    </row>
    <row r="347" spans="2:2" x14ac:dyDescent="0.15">
      <c r="B347" t="s">
        <v>1017</v>
      </c>
    </row>
    <row r="348" spans="2:2" x14ac:dyDescent="0.15">
      <c r="B348" t="s">
        <v>1018</v>
      </c>
    </row>
    <row r="349" spans="2:2" x14ac:dyDescent="0.15">
      <c r="B349" t="s">
        <v>1019</v>
      </c>
    </row>
    <row r="350" spans="2:2" x14ac:dyDescent="0.15">
      <c r="B350" t="s">
        <v>1020</v>
      </c>
    </row>
    <row r="351" spans="2:2" x14ac:dyDescent="0.15">
      <c r="B351" t="s">
        <v>1021</v>
      </c>
    </row>
    <row r="352" spans="2:2" x14ac:dyDescent="0.15">
      <c r="B352" t="s">
        <v>1022</v>
      </c>
    </row>
    <row r="353" spans="2:2" x14ac:dyDescent="0.15">
      <c r="B353" t="s">
        <v>1023</v>
      </c>
    </row>
    <row r="354" spans="2:2" x14ac:dyDescent="0.15">
      <c r="B354" t="s">
        <v>1024</v>
      </c>
    </row>
    <row r="355" spans="2:2" x14ac:dyDescent="0.15">
      <c r="B355" t="s">
        <v>1025</v>
      </c>
    </row>
    <row r="356" spans="2:2" x14ac:dyDescent="0.15">
      <c r="B356" t="s">
        <v>1026</v>
      </c>
    </row>
    <row r="357" spans="2:2" x14ac:dyDescent="0.15">
      <c r="B357" t="s">
        <v>1027</v>
      </c>
    </row>
    <row r="358" spans="2:2" x14ac:dyDescent="0.15">
      <c r="B358" t="s">
        <v>1028</v>
      </c>
    </row>
    <row r="359" spans="2:2" x14ac:dyDescent="0.15">
      <c r="B359" t="s">
        <v>1029</v>
      </c>
    </row>
    <row r="360" spans="2:2" x14ac:dyDescent="0.15">
      <c r="B360" t="s">
        <v>1030</v>
      </c>
    </row>
    <row r="361" spans="2:2" x14ac:dyDescent="0.15">
      <c r="B361" t="s">
        <v>1031</v>
      </c>
    </row>
    <row r="362" spans="2:2" x14ac:dyDescent="0.15">
      <c r="B362" t="s">
        <v>1032</v>
      </c>
    </row>
    <row r="363" spans="2:2" x14ac:dyDescent="0.15">
      <c r="B363" t="s">
        <v>1033</v>
      </c>
    </row>
    <row r="364" spans="2:2" x14ac:dyDescent="0.15">
      <c r="B364" t="s">
        <v>1034</v>
      </c>
    </row>
    <row r="365" spans="2:2" x14ac:dyDescent="0.15">
      <c r="B365" t="s">
        <v>1035</v>
      </c>
    </row>
    <row r="366" spans="2:2" x14ac:dyDescent="0.15">
      <c r="B366" t="s">
        <v>1036</v>
      </c>
    </row>
    <row r="367" spans="2:2" x14ac:dyDescent="0.15">
      <c r="B367" t="s">
        <v>1037</v>
      </c>
    </row>
    <row r="368" spans="2:2" x14ac:dyDescent="0.15">
      <c r="B368" t="s">
        <v>1038</v>
      </c>
    </row>
    <row r="369" spans="2:2" x14ac:dyDescent="0.15">
      <c r="B369" t="s">
        <v>1039</v>
      </c>
    </row>
    <row r="370" spans="2:2" x14ac:dyDescent="0.15">
      <c r="B370" t="s">
        <v>1040</v>
      </c>
    </row>
    <row r="371" spans="2:2" x14ac:dyDescent="0.15">
      <c r="B371" t="s">
        <v>1041</v>
      </c>
    </row>
    <row r="372" spans="2:2" x14ac:dyDescent="0.15">
      <c r="B372" t="s">
        <v>1042</v>
      </c>
    </row>
    <row r="373" spans="2:2" x14ac:dyDescent="0.15">
      <c r="B373" t="s">
        <v>1043</v>
      </c>
    </row>
    <row r="374" spans="2:2" x14ac:dyDescent="0.15">
      <c r="B374" t="s">
        <v>1044</v>
      </c>
    </row>
    <row r="375" spans="2:2" x14ac:dyDescent="0.15">
      <c r="B375" t="s">
        <v>1045</v>
      </c>
    </row>
    <row r="376" spans="2:2" x14ac:dyDescent="0.15">
      <c r="B376" t="s">
        <v>1046</v>
      </c>
    </row>
    <row r="377" spans="2:2" x14ac:dyDescent="0.15">
      <c r="B377" t="s">
        <v>1047</v>
      </c>
    </row>
    <row r="378" spans="2:2" x14ac:dyDescent="0.15">
      <c r="B378" t="s">
        <v>1048</v>
      </c>
    </row>
    <row r="379" spans="2:2" x14ac:dyDescent="0.15">
      <c r="B379" t="s">
        <v>1049</v>
      </c>
    </row>
    <row r="380" spans="2:2" x14ac:dyDescent="0.15">
      <c r="B380" t="s">
        <v>1050</v>
      </c>
    </row>
    <row r="381" spans="2:2" x14ac:dyDescent="0.15">
      <c r="B381" t="s">
        <v>1051</v>
      </c>
    </row>
    <row r="382" spans="2:2" x14ac:dyDescent="0.15">
      <c r="B382" t="s">
        <v>1052</v>
      </c>
    </row>
    <row r="383" spans="2:2" x14ac:dyDescent="0.15">
      <c r="B383" t="s">
        <v>1053</v>
      </c>
    </row>
    <row r="384" spans="2:2" x14ac:dyDescent="0.15">
      <c r="B384" t="s">
        <v>1054</v>
      </c>
    </row>
    <row r="385" spans="2:2" x14ac:dyDescent="0.15">
      <c r="B385" t="s">
        <v>1055</v>
      </c>
    </row>
    <row r="386" spans="2:2" x14ac:dyDescent="0.15">
      <c r="B386" t="s">
        <v>1056</v>
      </c>
    </row>
    <row r="387" spans="2:2" x14ac:dyDescent="0.15">
      <c r="B387" t="s">
        <v>1057</v>
      </c>
    </row>
    <row r="388" spans="2:2" x14ac:dyDescent="0.15">
      <c r="B388" t="s">
        <v>1058</v>
      </c>
    </row>
    <row r="389" spans="2:2" x14ac:dyDescent="0.15">
      <c r="B389" t="s">
        <v>1059</v>
      </c>
    </row>
    <row r="390" spans="2:2" x14ac:dyDescent="0.15">
      <c r="B390" t="s">
        <v>1060</v>
      </c>
    </row>
    <row r="391" spans="2:2" x14ac:dyDescent="0.15">
      <c r="B391" t="s">
        <v>1061</v>
      </c>
    </row>
    <row r="392" spans="2:2" x14ac:dyDescent="0.15">
      <c r="B392" t="s">
        <v>1062</v>
      </c>
    </row>
    <row r="393" spans="2:2" x14ac:dyDescent="0.15">
      <c r="B393" t="s">
        <v>1063</v>
      </c>
    </row>
    <row r="394" spans="2:2" x14ac:dyDescent="0.15">
      <c r="B394" t="s">
        <v>1064</v>
      </c>
    </row>
    <row r="395" spans="2:2" x14ac:dyDescent="0.15">
      <c r="B395" t="s">
        <v>1065</v>
      </c>
    </row>
    <row r="396" spans="2:2" x14ac:dyDescent="0.15">
      <c r="B396" t="s">
        <v>1066</v>
      </c>
    </row>
    <row r="397" spans="2:2" x14ac:dyDescent="0.15">
      <c r="B397" t="s">
        <v>1067</v>
      </c>
    </row>
    <row r="398" spans="2:2" x14ac:dyDescent="0.15">
      <c r="B398" t="s">
        <v>1068</v>
      </c>
    </row>
    <row r="399" spans="2:2" x14ac:dyDescent="0.15">
      <c r="B399" t="s">
        <v>1069</v>
      </c>
    </row>
    <row r="400" spans="2:2" x14ac:dyDescent="0.15">
      <c r="B400" t="s">
        <v>1070</v>
      </c>
    </row>
    <row r="401" spans="2:2" x14ac:dyDescent="0.15">
      <c r="B401" t="s">
        <v>1071</v>
      </c>
    </row>
    <row r="402" spans="2:2" x14ac:dyDescent="0.15">
      <c r="B402" t="s">
        <v>1072</v>
      </c>
    </row>
    <row r="403" spans="2:2" x14ac:dyDescent="0.15">
      <c r="B403" t="s">
        <v>1073</v>
      </c>
    </row>
    <row r="404" spans="2:2" x14ac:dyDescent="0.15">
      <c r="B404" t="s">
        <v>1074</v>
      </c>
    </row>
    <row r="405" spans="2:2" x14ac:dyDescent="0.15">
      <c r="B405" t="s">
        <v>1075</v>
      </c>
    </row>
    <row r="406" spans="2:2" x14ac:dyDescent="0.15">
      <c r="B406" t="s">
        <v>1076</v>
      </c>
    </row>
    <row r="407" spans="2:2" x14ac:dyDescent="0.15">
      <c r="B407" t="s">
        <v>1077</v>
      </c>
    </row>
    <row r="408" spans="2:2" x14ac:dyDescent="0.15">
      <c r="B408" t="s">
        <v>1078</v>
      </c>
    </row>
    <row r="409" spans="2:2" x14ac:dyDescent="0.15">
      <c r="B409" t="s">
        <v>1079</v>
      </c>
    </row>
    <row r="410" spans="2:2" x14ac:dyDescent="0.15">
      <c r="B410" t="s">
        <v>1080</v>
      </c>
    </row>
    <row r="411" spans="2:2" x14ac:dyDescent="0.15">
      <c r="B411" t="s">
        <v>1081</v>
      </c>
    </row>
    <row r="412" spans="2:2" x14ac:dyDescent="0.15">
      <c r="B412" t="s">
        <v>1082</v>
      </c>
    </row>
    <row r="413" spans="2:2" x14ac:dyDescent="0.15">
      <c r="B413" t="s">
        <v>1083</v>
      </c>
    </row>
    <row r="414" spans="2:2" x14ac:dyDescent="0.15">
      <c r="B414" t="s">
        <v>1084</v>
      </c>
    </row>
    <row r="415" spans="2:2" x14ac:dyDescent="0.15">
      <c r="B415" t="s">
        <v>1085</v>
      </c>
    </row>
    <row r="416" spans="2:2" x14ac:dyDescent="0.15">
      <c r="B416" t="s">
        <v>1086</v>
      </c>
    </row>
    <row r="417" spans="2:2" x14ac:dyDescent="0.15">
      <c r="B417" t="s">
        <v>1087</v>
      </c>
    </row>
    <row r="418" spans="2:2" x14ac:dyDescent="0.15">
      <c r="B418" t="s">
        <v>1088</v>
      </c>
    </row>
    <row r="419" spans="2:2" x14ac:dyDescent="0.15">
      <c r="B419" t="s">
        <v>1089</v>
      </c>
    </row>
    <row r="420" spans="2:2" x14ac:dyDescent="0.15">
      <c r="B420" t="s">
        <v>1090</v>
      </c>
    </row>
    <row r="421" spans="2:2" x14ac:dyDescent="0.15">
      <c r="B421" t="s">
        <v>1091</v>
      </c>
    </row>
    <row r="422" spans="2:2" x14ac:dyDescent="0.15">
      <c r="B422" t="s">
        <v>1092</v>
      </c>
    </row>
    <row r="423" spans="2:2" x14ac:dyDescent="0.15">
      <c r="B423" t="s">
        <v>1093</v>
      </c>
    </row>
    <row r="424" spans="2:2" x14ac:dyDescent="0.15">
      <c r="B424" t="s">
        <v>1094</v>
      </c>
    </row>
    <row r="425" spans="2:2" x14ac:dyDescent="0.15">
      <c r="B425" t="s">
        <v>1095</v>
      </c>
    </row>
    <row r="426" spans="2:2" x14ac:dyDescent="0.15">
      <c r="B426" t="s">
        <v>1096</v>
      </c>
    </row>
    <row r="427" spans="2:2" x14ac:dyDescent="0.15">
      <c r="B427" t="s">
        <v>1097</v>
      </c>
    </row>
    <row r="428" spans="2:2" x14ac:dyDescent="0.15">
      <c r="B428" t="s">
        <v>1098</v>
      </c>
    </row>
    <row r="429" spans="2:2" x14ac:dyDescent="0.15">
      <c r="B429" t="s">
        <v>1099</v>
      </c>
    </row>
    <row r="430" spans="2:2" x14ac:dyDescent="0.15">
      <c r="B430" t="s">
        <v>1100</v>
      </c>
    </row>
    <row r="431" spans="2:2" x14ac:dyDescent="0.15">
      <c r="B431" t="s">
        <v>1101</v>
      </c>
    </row>
    <row r="432" spans="2:2" x14ac:dyDescent="0.15">
      <c r="B432" t="s">
        <v>1102</v>
      </c>
    </row>
    <row r="433" spans="2:2" x14ac:dyDescent="0.15">
      <c r="B433" t="s">
        <v>1103</v>
      </c>
    </row>
    <row r="434" spans="2:2" x14ac:dyDescent="0.15">
      <c r="B434" t="s">
        <v>1104</v>
      </c>
    </row>
    <row r="435" spans="2:2" x14ac:dyDescent="0.15">
      <c r="B435" t="s">
        <v>1105</v>
      </c>
    </row>
    <row r="436" spans="2:2" x14ac:dyDescent="0.15">
      <c r="B436" t="s">
        <v>1106</v>
      </c>
    </row>
    <row r="437" spans="2:2" x14ac:dyDescent="0.15">
      <c r="B437" t="s">
        <v>1107</v>
      </c>
    </row>
    <row r="438" spans="2:2" x14ac:dyDescent="0.15">
      <c r="B438" t="s">
        <v>1108</v>
      </c>
    </row>
    <row r="439" spans="2:2" x14ac:dyDescent="0.15">
      <c r="B439" t="s">
        <v>1109</v>
      </c>
    </row>
    <row r="440" spans="2:2" x14ac:dyDescent="0.15">
      <c r="B440" t="s">
        <v>1110</v>
      </c>
    </row>
    <row r="441" spans="2:2" x14ac:dyDescent="0.15">
      <c r="B441" t="s">
        <v>1111</v>
      </c>
    </row>
    <row r="442" spans="2:2" x14ac:dyDescent="0.15">
      <c r="B442" t="s">
        <v>1112</v>
      </c>
    </row>
    <row r="443" spans="2:2" x14ac:dyDescent="0.15">
      <c r="B443" t="s">
        <v>1113</v>
      </c>
    </row>
    <row r="444" spans="2:2" x14ac:dyDescent="0.15">
      <c r="B444" t="s">
        <v>1114</v>
      </c>
    </row>
    <row r="445" spans="2:2" x14ac:dyDescent="0.15">
      <c r="B445" t="s">
        <v>1115</v>
      </c>
    </row>
    <row r="446" spans="2:2" x14ac:dyDescent="0.15">
      <c r="B446" t="s">
        <v>1116</v>
      </c>
    </row>
    <row r="447" spans="2:2" x14ac:dyDescent="0.15">
      <c r="B447" t="s">
        <v>1117</v>
      </c>
    </row>
    <row r="448" spans="2:2" x14ac:dyDescent="0.15">
      <c r="B448" t="s">
        <v>1118</v>
      </c>
    </row>
    <row r="449" spans="2:2" x14ac:dyDescent="0.15">
      <c r="B449" t="s">
        <v>1119</v>
      </c>
    </row>
    <row r="450" spans="2:2" x14ac:dyDescent="0.15">
      <c r="B450" t="s">
        <v>1120</v>
      </c>
    </row>
    <row r="451" spans="2:2" x14ac:dyDescent="0.15">
      <c r="B451" t="s">
        <v>1121</v>
      </c>
    </row>
    <row r="452" spans="2:2" x14ac:dyDescent="0.15">
      <c r="B452" t="s">
        <v>1122</v>
      </c>
    </row>
    <row r="453" spans="2:2" x14ac:dyDescent="0.15">
      <c r="B453" t="s">
        <v>1123</v>
      </c>
    </row>
    <row r="454" spans="2:2" x14ac:dyDescent="0.15">
      <c r="B454" t="s">
        <v>1124</v>
      </c>
    </row>
    <row r="455" spans="2:2" x14ac:dyDescent="0.15">
      <c r="B455" t="s">
        <v>1125</v>
      </c>
    </row>
    <row r="456" spans="2:2" x14ac:dyDescent="0.15">
      <c r="B456" t="s">
        <v>1126</v>
      </c>
    </row>
    <row r="457" spans="2:2" x14ac:dyDescent="0.15">
      <c r="B457" t="s">
        <v>1127</v>
      </c>
    </row>
    <row r="458" spans="2:2" x14ac:dyDescent="0.15">
      <c r="B458" t="s">
        <v>1128</v>
      </c>
    </row>
    <row r="459" spans="2:2" x14ac:dyDescent="0.15">
      <c r="B459" t="s">
        <v>1129</v>
      </c>
    </row>
    <row r="460" spans="2:2" x14ac:dyDescent="0.15">
      <c r="B460" t="s">
        <v>1130</v>
      </c>
    </row>
    <row r="461" spans="2:2" x14ac:dyDescent="0.15">
      <c r="B461" t="s">
        <v>1131</v>
      </c>
    </row>
    <row r="462" spans="2:2" x14ac:dyDescent="0.15">
      <c r="B462" t="s">
        <v>1132</v>
      </c>
    </row>
    <row r="463" spans="2:2" x14ac:dyDescent="0.15">
      <c r="B463" t="s">
        <v>1133</v>
      </c>
    </row>
    <row r="464" spans="2:2" x14ac:dyDescent="0.15">
      <c r="B464" t="s">
        <v>1134</v>
      </c>
    </row>
    <row r="465" spans="2:2" x14ac:dyDescent="0.15">
      <c r="B465" t="s">
        <v>1135</v>
      </c>
    </row>
    <row r="466" spans="2:2" x14ac:dyDescent="0.15">
      <c r="B466" t="s">
        <v>1136</v>
      </c>
    </row>
    <row r="467" spans="2:2" x14ac:dyDescent="0.15">
      <c r="B467" t="s">
        <v>1137</v>
      </c>
    </row>
    <row r="468" spans="2:2" x14ac:dyDescent="0.15">
      <c r="B468" t="s">
        <v>1138</v>
      </c>
    </row>
    <row r="469" spans="2:2" x14ac:dyDescent="0.15">
      <c r="B469" t="s">
        <v>1139</v>
      </c>
    </row>
    <row r="470" spans="2:2" x14ac:dyDescent="0.15">
      <c r="B470" t="s">
        <v>1140</v>
      </c>
    </row>
    <row r="471" spans="2:2" x14ac:dyDescent="0.15">
      <c r="B471" t="s">
        <v>1141</v>
      </c>
    </row>
    <row r="472" spans="2:2" x14ac:dyDescent="0.15">
      <c r="B472" t="s">
        <v>1142</v>
      </c>
    </row>
    <row r="473" spans="2:2" x14ac:dyDescent="0.15">
      <c r="B473" t="s">
        <v>1143</v>
      </c>
    </row>
    <row r="474" spans="2:2" x14ac:dyDescent="0.15">
      <c r="B474" t="s">
        <v>1144</v>
      </c>
    </row>
    <row r="475" spans="2:2" x14ac:dyDescent="0.15">
      <c r="B475" t="s">
        <v>1145</v>
      </c>
    </row>
    <row r="476" spans="2:2" x14ac:dyDescent="0.15">
      <c r="B476" t="s">
        <v>1146</v>
      </c>
    </row>
    <row r="477" spans="2:2" x14ac:dyDescent="0.15">
      <c r="B477" t="s">
        <v>1147</v>
      </c>
    </row>
    <row r="478" spans="2:2" x14ac:dyDescent="0.15">
      <c r="B478" t="s">
        <v>1148</v>
      </c>
    </row>
    <row r="479" spans="2:2" x14ac:dyDescent="0.15">
      <c r="B479" t="s">
        <v>1149</v>
      </c>
    </row>
    <row r="480" spans="2:2" x14ac:dyDescent="0.15">
      <c r="B480" t="s">
        <v>1150</v>
      </c>
    </row>
    <row r="481" spans="2:2" x14ac:dyDescent="0.15">
      <c r="B481" t="s">
        <v>1151</v>
      </c>
    </row>
    <row r="482" spans="2:2" x14ac:dyDescent="0.15">
      <c r="B482" t="s">
        <v>1152</v>
      </c>
    </row>
    <row r="483" spans="2:2" x14ac:dyDescent="0.15">
      <c r="B483" t="s">
        <v>1153</v>
      </c>
    </row>
    <row r="484" spans="2:2" x14ac:dyDescent="0.15">
      <c r="B484" t="s">
        <v>1154</v>
      </c>
    </row>
    <row r="485" spans="2:2" x14ac:dyDescent="0.15">
      <c r="B485" t="s">
        <v>1155</v>
      </c>
    </row>
    <row r="486" spans="2:2" x14ac:dyDescent="0.15">
      <c r="B486" t="s">
        <v>1156</v>
      </c>
    </row>
    <row r="487" spans="2:2" x14ac:dyDescent="0.15">
      <c r="B487" t="s">
        <v>1157</v>
      </c>
    </row>
    <row r="488" spans="2:2" x14ac:dyDescent="0.15">
      <c r="B488" t="s">
        <v>1158</v>
      </c>
    </row>
    <row r="489" spans="2:2" x14ac:dyDescent="0.15">
      <c r="B489" t="s">
        <v>1159</v>
      </c>
    </row>
    <row r="490" spans="2:2" x14ac:dyDescent="0.15">
      <c r="B490" t="s">
        <v>1160</v>
      </c>
    </row>
    <row r="491" spans="2:2" x14ac:dyDescent="0.15">
      <c r="B491" t="s">
        <v>1161</v>
      </c>
    </row>
    <row r="492" spans="2:2" x14ac:dyDescent="0.15">
      <c r="B492" t="s">
        <v>1162</v>
      </c>
    </row>
    <row r="493" spans="2:2" x14ac:dyDescent="0.15">
      <c r="B493" t="s">
        <v>1163</v>
      </c>
    </row>
    <row r="494" spans="2:2" x14ac:dyDescent="0.15">
      <c r="B494" t="s">
        <v>1164</v>
      </c>
    </row>
    <row r="495" spans="2:2" x14ac:dyDescent="0.15">
      <c r="B495" t="s">
        <v>1165</v>
      </c>
    </row>
    <row r="496" spans="2:2" x14ac:dyDescent="0.15">
      <c r="B496" t="s">
        <v>1166</v>
      </c>
    </row>
    <row r="497" spans="1:2" x14ac:dyDescent="0.15">
      <c r="B497" t="s">
        <v>1167</v>
      </c>
    </row>
    <row r="498" spans="1:2" x14ac:dyDescent="0.15">
      <c r="B498" t="s">
        <v>1168</v>
      </c>
    </row>
    <row r="499" spans="1:2" x14ac:dyDescent="0.15">
      <c r="B499" t="s">
        <v>1169</v>
      </c>
    </row>
    <row r="500" spans="1:2" x14ac:dyDescent="0.15">
      <c r="B500" t="s">
        <v>1170</v>
      </c>
    </row>
    <row r="501" spans="1:2" x14ac:dyDescent="0.15">
      <c r="B501" t="s">
        <v>1171</v>
      </c>
    </row>
    <row r="502" spans="1:2" x14ac:dyDescent="0.15">
      <c r="B502" t="s">
        <v>1172</v>
      </c>
    </row>
    <row r="503" spans="1:2" x14ac:dyDescent="0.15">
      <c r="B503" t="s">
        <v>1173</v>
      </c>
    </row>
    <row r="504" spans="1:2" x14ac:dyDescent="0.15">
      <c r="B504" t="s">
        <v>1174</v>
      </c>
    </row>
    <row r="506" spans="1:2" x14ac:dyDescent="0.15">
      <c r="A506" t="s">
        <v>1176</v>
      </c>
      <c r="B506" t="s">
        <v>1177</v>
      </c>
    </row>
    <row r="507" spans="1:2" x14ac:dyDescent="0.15">
      <c r="B507" t="s">
        <v>1178</v>
      </c>
    </row>
    <row r="508" spans="1:2" ht="16" x14ac:dyDescent="0.15">
      <c r="B508" s="21" t="s">
        <v>1179</v>
      </c>
    </row>
    <row r="509" spans="1:2" ht="16" x14ac:dyDescent="0.15">
      <c r="B509" s="21" t="s">
        <v>1180</v>
      </c>
    </row>
    <row r="510" spans="1:2" ht="16" x14ac:dyDescent="0.15">
      <c r="B510" s="21" t="s">
        <v>1181</v>
      </c>
    </row>
    <row r="511" spans="1:2" ht="16" x14ac:dyDescent="0.15">
      <c r="B511" s="21" t="s">
        <v>1182</v>
      </c>
    </row>
    <row r="512" spans="1:2" ht="16" x14ac:dyDescent="0.15">
      <c r="B512" s="21" t="s">
        <v>1183</v>
      </c>
    </row>
    <row r="513" spans="2:2" ht="16" x14ac:dyDescent="0.15">
      <c r="B513" s="21" t="s">
        <v>1184</v>
      </c>
    </row>
    <row r="514" spans="2:2" ht="16" x14ac:dyDescent="0.15">
      <c r="B514" s="21" t="s">
        <v>1185</v>
      </c>
    </row>
    <row r="515" spans="2:2" ht="16" x14ac:dyDescent="0.15">
      <c r="B515" s="21" t="s">
        <v>1186</v>
      </c>
    </row>
    <row r="516" spans="2:2" ht="16" x14ac:dyDescent="0.15">
      <c r="B516" s="21" t="s">
        <v>1187</v>
      </c>
    </row>
    <row r="517" spans="2:2" ht="16" x14ac:dyDescent="0.15">
      <c r="B517" s="21" t="s">
        <v>1188</v>
      </c>
    </row>
    <row r="518" spans="2:2" ht="16" x14ac:dyDescent="0.15">
      <c r="B518" s="21" t="s">
        <v>1189</v>
      </c>
    </row>
    <row r="519" spans="2:2" ht="16" x14ac:dyDescent="0.15">
      <c r="B519" s="21" t="s">
        <v>1190</v>
      </c>
    </row>
    <row r="520" spans="2:2" ht="16" x14ac:dyDescent="0.15">
      <c r="B520" s="21" t="s">
        <v>1191</v>
      </c>
    </row>
    <row r="521" spans="2:2" ht="16" x14ac:dyDescent="0.15">
      <c r="B521" s="21" t="s">
        <v>1192</v>
      </c>
    </row>
    <row r="522" spans="2:2" ht="16" x14ac:dyDescent="0.15">
      <c r="B522" s="21" t="s">
        <v>1193</v>
      </c>
    </row>
    <row r="523" spans="2:2" ht="16" x14ac:dyDescent="0.15">
      <c r="B523" s="21" t="s">
        <v>1194</v>
      </c>
    </row>
    <row r="524" spans="2:2" ht="16" x14ac:dyDescent="0.15">
      <c r="B524" s="21" t="s">
        <v>1195</v>
      </c>
    </row>
    <row r="525" spans="2:2" ht="16" x14ac:dyDescent="0.15">
      <c r="B525" s="21" t="s">
        <v>1196</v>
      </c>
    </row>
    <row r="526" spans="2:2" ht="16" x14ac:dyDescent="0.15">
      <c r="B526" s="21" t="s">
        <v>1197</v>
      </c>
    </row>
    <row r="527" spans="2:2" ht="16" x14ac:dyDescent="0.15">
      <c r="B527" s="21" t="s">
        <v>1198</v>
      </c>
    </row>
    <row r="528" spans="2:2" ht="16" x14ac:dyDescent="0.15">
      <c r="B528" s="21" t="s">
        <v>1199</v>
      </c>
    </row>
    <row r="529" spans="2:2" ht="16" x14ac:dyDescent="0.15">
      <c r="B529" s="21" t="s">
        <v>1200</v>
      </c>
    </row>
    <row r="530" spans="2:2" ht="16" x14ac:dyDescent="0.15">
      <c r="B530" s="21" t="s">
        <v>1201</v>
      </c>
    </row>
    <row r="531" spans="2:2" ht="16" x14ac:dyDescent="0.15">
      <c r="B531" s="21" t="s">
        <v>1202</v>
      </c>
    </row>
    <row r="532" spans="2:2" ht="16" x14ac:dyDescent="0.15">
      <c r="B532" s="21" t="s">
        <v>1203</v>
      </c>
    </row>
    <row r="533" spans="2:2" ht="16" x14ac:dyDescent="0.15">
      <c r="B533" s="21" t="s">
        <v>1204</v>
      </c>
    </row>
    <row r="534" spans="2:2" ht="16" x14ac:dyDescent="0.15">
      <c r="B534" s="21" t="s">
        <v>1205</v>
      </c>
    </row>
    <row r="535" spans="2:2" ht="16" x14ac:dyDescent="0.15">
      <c r="B535" s="21" t="s">
        <v>1206</v>
      </c>
    </row>
    <row r="536" spans="2:2" ht="16" x14ac:dyDescent="0.15">
      <c r="B536" s="21" t="s">
        <v>1207</v>
      </c>
    </row>
    <row r="537" spans="2:2" ht="16" x14ac:dyDescent="0.15">
      <c r="B537" s="21" t="s">
        <v>1208</v>
      </c>
    </row>
    <row r="538" spans="2:2" ht="16" x14ac:dyDescent="0.15">
      <c r="B538" s="21" t="s">
        <v>1209</v>
      </c>
    </row>
    <row r="539" spans="2:2" ht="16" x14ac:dyDescent="0.15">
      <c r="B539" s="21" t="s">
        <v>330</v>
      </c>
    </row>
    <row r="540" spans="2:2" ht="16" x14ac:dyDescent="0.15">
      <c r="B540" s="21" t="s">
        <v>1210</v>
      </c>
    </row>
    <row r="541" spans="2:2" ht="16" x14ac:dyDescent="0.15">
      <c r="B541" s="21" t="s">
        <v>1211</v>
      </c>
    </row>
    <row r="542" spans="2:2" ht="16" x14ac:dyDescent="0.15">
      <c r="B542" s="21" t="s">
        <v>1212</v>
      </c>
    </row>
    <row r="543" spans="2:2" ht="16" x14ac:dyDescent="0.15">
      <c r="B543" s="21" t="s">
        <v>1213</v>
      </c>
    </row>
    <row r="544" spans="2:2" ht="16" x14ac:dyDescent="0.15">
      <c r="B544" s="21" t="s">
        <v>1214</v>
      </c>
    </row>
    <row r="545" spans="2:2" ht="16" x14ac:dyDescent="0.15">
      <c r="B545" s="21" t="s">
        <v>1215</v>
      </c>
    </row>
    <row r="546" spans="2:2" ht="16" x14ac:dyDescent="0.15">
      <c r="B546" s="21" t="s">
        <v>1216</v>
      </c>
    </row>
    <row r="547" spans="2:2" ht="16" x14ac:dyDescent="0.15">
      <c r="B547" s="21" t="s">
        <v>1217</v>
      </c>
    </row>
    <row r="548" spans="2:2" ht="16" x14ac:dyDescent="0.15">
      <c r="B548" s="21" t="s">
        <v>1218</v>
      </c>
    </row>
    <row r="549" spans="2:2" ht="16" x14ac:dyDescent="0.15">
      <c r="B549" s="21" t="s">
        <v>1219</v>
      </c>
    </row>
    <row r="550" spans="2:2" ht="16" x14ac:dyDescent="0.15">
      <c r="B550" s="21" t="s">
        <v>1220</v>
      </c>
    </row>
    <row r="551" spans="2:2" ht="16" x14ac:dyDescent="0.15">
      <c r="B551" s="21" t="s">
        <v>1221</v>
      </c>
    </row>
    <row r="552" spans="2:2" ht="16" x14ac:dyDescent="0.15">
      <c r="B552" s="21" t="s">
        <v>1222</v>
      </c>
    </row>
    <row r="553" spans="2:2" ht="16" x14ac:dyDescent="0.15">
      <c r="B553" s="21" t="s">
        <v>1223</v>
      </c>
    </row>
    <row r="554" spans="2:2" ht="16" x14ac:dyDescent="0.15">
      <c r="B554" s="21" t="s">
        <v>1224</v>
      </c>
    </row>
    <row r="555" spans="2:2" ht="16" x14ac:dyDescent="0.15">
      <c r="B555" s="21" t="s">
        <v>1225</v>
      </c>
    </row>
    <row r="556" spans="2:2" ht="16" x14ac:dyDescent="0.15">
      <c r="B556" s="21" t="s">
        <v>1226</v>
      </c>
    </row>
    <row r="557" spans="2:2" ht="16" x14ac:dyDescent="0.15">
      <c r="B557" s="21" t="s">
        <v>1227</v>
      </c>
    </row>
    <row r="558" spans="2:2" ht="16" x14ac:dyDescent="0.15">
      <c r="B558" s="21" t="s">
        <v>1228</v>
      </c>
    </row>
    <row r="559" spans="2:2" ht="16" x14ac:dyDescent="0.15">
      <c r="B559" s="21" t="s">
        <v>1229</v>
      </c>
    </row>
    <row r="560" spans="2:2" ht="16" x14ac:dyDescent="0.15">
      <c r="B560" s="21" t="s">
        <v>1230</v>
      </c>
    </row>
    <row r="561" spans="2:2" ht="16" x14ac:dyDescent="0.15">
      <c r="B561" s="21" t="s">
        <v>1231</v>
      </c>
    </row>
    <row r="562" spans="2:2" ht="16" x14ac:dyDescent="0.15">
      <c r="B562" s="21" t="s">
        <v>1232</v>
      </c>
    </row>
    <row r="563" spans="2:2" ht="16" x14ac:dyDescent="0.15">
      <c r="B563" s="21" t="s">
        <v>1233</v>
      </c>
    </row>
    <row r="564" spans="2:2" ht="16" x14ac:dyDescent="0.15">
      <c r="B564" s="21" t="s">
        <v>1234</v>
      </c>
    </row>
    <row r="565" spans="2:2" ht="16" x14ac:dyDescent="0.15">
      <c r="B565" s="21" t="s">
        <v>1235</v>
      </c>
    </row>
    <row r="566" spans="2:2" ht="16" x14ac:dyDescent="0.15">
      <c r="B566" s="21" t="s">
        <v>1236</v>
      </c>
    </row>
    <row r="567" spans="2:2" ht="16" x14ac:dyDescent="0.15">
      <c r="B567" s="21" t="s">
        <v>1237</v>
      </c>
    </row>
    <row r="568" spans="2:2" ht="16" x14ac:dyDescent="0.15">
      <c r="B568" s="21" t="s">
        <v>1238</v>
      </c>
    </row>
    <row r="569" spans="2:2" ht="16" x14ac:dyDescent="0.15">
      <c r="B569" s="21" t="s">
        <v>1239</v>
      </c>
    </row>
    <row r="570" spans="2:2" ht="16" x14ac:dyDescent="0.15">
      <c r="B570" s="21" t="s">
        <v>1240</v>
      </c>
    </row>
    <row r="571" spans="2:2" ht="16" x14ac:dyDescent="0.15">
      <c r="B571" s="21" t="s">
        <v>1241</v>
      </c>
    </row>
    <row r="572" spans="2:2" ht="16" x14ac:dyDescent="0.15">
      <c r="B572" s="21" t="s">
        <v>1242</v>
      </c>
    </row>
    <row r="573" spans="2:2" ht="16" x14ac:dyDescent="0.15">
      <c r="B573" s="21" t="s">
        <v>1243</v>
      </c>
    </row>
    <row r="574" spans="2:2" ht="16" x14ac:dyDescent="0.15">
      <c r="B574" s="21" t="s">
        <v>1244</v>
      </c>
    </row>
    <row r="575" spans="2:2" ht="16" x14ac:dyDescent="0.15">
      <c r="B575" s="21" t="s">
        <v>1245</v>
      </c>
    </row>
    <row r="576" spans="2:2" ht="16" x14ac:dyDescent="0.15">
      <c r="B576" s="21" t="s">
        <v>1246</v>
      </c>
    </row>
    <row r="577" spans="2:2" ht="16" x14ac:dyDescent="0.15">
      <c r="B577" s="21" t="s">
        <v>1247</v>
      </c>
    </row>
    <row r="578" spans="2:2" ht="16" x14ac:dyDescent="0.15">
      <c r="B578" s="21" t="s">
        <v>1248</v>
      </c>
    </row>
    <row r="579" spans="2:2" ht="16" x14ac:dyDescent="0.15">
      <c r="B579" s="21" t="s">
        <v>1249</v>
      </c>
    </row>
    <row r="580" spans="2:2" ht="16" x14ac:dyDescent="0.15">
      <c r="B580" s="21" t="s">
        <v>1250</v>
      </c>
    </row>
    <row r="581" spans="2:2" ht="16" x14ac:dyDescent="0.15">
      <c r="B581" s="21" t="s">
        <v>1251</v>
      </c>
    </row>
    <row r="582" spans="2:2" ht="16" x14ac:dyDescent="0.15">
      <c r="B582" s="21" t="s">
        <v>1252</v>
      </c>
    </row>
    <row r="583" spans="2:2" ht="16" x14ac:dyDescent="0.15">
      <c r="B583" s="21" t="s">
        <v>1253</v>
      </c>
    </row>
    <row r="584" spans="2:2" ht="16" x14ac:dyDescent="0.15">
      <c r="B584" s="21" t="s">
        <v>1254</v>
      </c>
    </row>
    <row r="585" spans="2:2" ht="16" x14ac:dyDescent="0.15">
      <c r="B585" s="21" t="s">
        <v>1255</v>
      </c>
    </row>
    <row r="586" spans="2:2" ht="16" x14ac:dyDescent="0.15">
      <c r="B586" s="21" t="s">
        <v>1256</v>
      </c>
    </row>
    <row r="587" spans="2:2" ht="16" x14ac:dyDescent="0.15">
      <c r="B587" s="21" t="s">
        <v>1257</v>
      </c>
    </row>
    <row r="588" spans="2:2" ht="16" x14ac:dyDescent="0.15">
      <c r="B588" s="21" t="s">
        <v>1258</v>
      </c>
    </row>
    <row r="589" spans="2:2" ht="16" x14ac:dyDescent="0.15">
      <c r="B589" s="21" t="s">
        <v>1259</v>
      </c>
    </row>
    <row r="590" spans="2:2" ht="16" x14ac:dyDescent="0.15">
      <c r="B590" s="21" t="s">
        <v>1260</v>
      </c>
    </row>
    <row r="591" spans="2:2" ht="16" x14ac:dyDescent="0.15">
      <c r="B591" s="21" t="s">
        <v>1261</v>
      </c>
    </row>
    <row r="592" spans="2:2" ht="16" x14ac:dyDescent="0.15">
      <c r="B592" s="21" t="s">
        <v>1262</v>
      </c>
    </row>
    <row r="593" spans="2:2" ht="16" x14ac:dyDescent="0.15">
      <c r="B593" s="21" t="s">
        <v>1263</v>
      </c>
    </row>
    <row r="594" spans="2:2" ht="16" x14ac:dyDescent="0.15">
      <c r="B594" s="21" t="s">
        <v>1264</v>
      </c>
    </row>
    <row r="595" spans="2:2" ht="16" x14ac:dyDescent="0.15">
      <c r="B595" s="21" t="s">
        <v>1265</v>
      </c>
    </row>
    <row r="596" spans="2:2" ht="16" x14ac:dyDescent="0.15">
      <c r="B596" s="21" t="s">
        <v>1266</v>
      </c>
    </row>
    <row r="597" spans="2:2" ht="16" x14ac:dyDescent="0.15">
      <c r="B597" s="21" t="s">
        <v>1267</v>
      </c>
    </row>
    <row r="598" spans="2:2" ht="16" x14ac:dyDescent="0.15">
      <c r="B598" s="21" t="s">
        <v>1268</v>
      </c>
    </row>
    <row r="599" spans="2:2" ht="16" x14ac:dyDescent="0.15">
      <c r="B599" s="21" t="s">
        <v>1269</v>
      </c>
    </row>
    <row r="600" spans="2:2" ht="16" x14ac:dyDescent="0.15">
      <c r="B600" s="21" t="s">
        <v>1270</v>
      </c>
    </row>
    <row r="601" spans="2:2" ht="16" x14ac:dyDescent="0.15">
      <c r="B601" s="21" t="s">
        <v>1271</v>
      </c>
    </row>
    <row r="602" spans="2:2" ht="16" x14ac:dyDescent="0.15">
      <c r="B602" s="21" t="s">
        <v>1272</v>
      </c>
    </row>
    <row r="603" spans="2:2" ht="16" x14ac:dyDescent="0.15">
      <c r="B603" s="21" t="s">
        <v>1273</v>
      </c>
    </row>
    <row r="604" spans="2:2" ht="16" x14ac:dyDescent="0.15">
      <c r="B604" s="21" t="s">
        <v>1274</v>
      </c>
    </row>
    <row r="605" spans="2:2" ht="16" x14ac:dyDescent="0.15">
      <c r="B605" s="21" t="s">
        <v>1275</v>
      </c>
    </row>
    <row r="606" spans="2:2" ht="16" x14ac:dyDescent="0.15">
      <c r="B606" s="21" t="s">
        <v>1276</v>
      </c>
    </row>
    <row r="607" spans="2:2" ht="16" x14ac:dyDescent="0.15">
      <c r="B607" s="21" t="s">
        <v>1277</v>
      </c>
    </row>
    <row r="608" spans="2:2" ht="16" x14ac:dyDescent="0.15">
      <c r="B608" s="21" t="s">
        <v>1278</v>
      </c>
    </row>
    <row r="609" spans="2:2" ht="16" x14ac:dyDescent="0.15">
      <c r="B609" s="21" t="s">
        <v>1279</v>
      </c>
    </row>
    <row r="610" spans="2:2" ht="16" x14ac:dyDescent="0.15">
      <c r="B610" s="21" t="s">
        <v>1280</v>
      </c>
    </row>
    <row r="611" spans="2:2" ht="16" x14ac:dyDescent="0.15">
      <c r="B611" s="21" t="s">
        <v>1281</v>
      </c>
    </row>
    <row r="612" spans="2:2" ht="16" x14ac:dyDescent="0.15">
      <c r="B612" s="21" t="s">
        <v>1282</v>
      </c>
    </row>
    <row r="613" spans="2:2" ht="16" x14ac:dyDescent="0.15">
      <c r="B613" s="21" t="s">
        <v>1283</v>
      </c>
    </row>
    <row r="614" spans="2:2" ht="16" x14ac:dyDescent="0.15">
      <c r="B614" s="21" t="s">
        <v>1284</v>
      </c>
    </row>
    <row r="615" spans="2:2" ht="16" x14ac:dyDescent="0.15">
      <c r="B615" s="21" t="s">
        <v>1285</v>
      </c>
    </row>
    <row r="616" spans="2:2" ht="16" x14ac:dyDescent="0.15">
      <c r="B616" s="21" t="s">
        <v>1286</v>
      </c>
    </row>
    <row r="617" spans="2:2" ht="16" x14ac:dyDescent="0.15">
      <c r="B617" s="21" t="s">
        <v>1287</v>
      </c>
    </row>
    <row r="618" spans="2:2" ht="16" x14ac:dyDescent="0.15">
      <c r="B618" s="21" t="s">
        <v>1288</v>
      </c>
    </row>
    <row r="619" spans="2:2" ht="16" x14ac:dyDescent="0.15">
      <c r="B619" s="21" t="s">
        <v>1289</v>
      </c>
    </row>
    <row r="620" spans="2:2" ht="16" x14ac:dyDescent="0.15">
      <c r="B620" s="21" t="s">
        <v>1290</v>
      </c>
    </row>
    <row r="621" spans="2:2" ht="16" x14ac:dyDescent="0.15">
      <c r="B621" s="21" t="s">
        <v>1291</v>
      </c>
    </row>
    <row r="622" spans="2:2" ht="16" x14ac:dyDescent="0.15">
      <c r="B622" s="21" t="s">
        <v>1292</v>
      </c>
    </row>
    <row r="623" spans="2:2" ht="16" x14ac:dyDescent="0.15">
      <c r="B623" s="21" t="s">
        <v>1293</v>
      </c>
    </row>
    <row r="624" spans="2:2" ht="16" x14ac:dyDescent="0.15">
      <c r="B624" s="21" t="s">
        <v>1294</v>
      </c>
    </row>
    <row r="625" spans="2:2" ht="16" x14ac:dyDescent="0.15">
      <c r="B625" s="21" t="s">
        <v>1295</v>
      </c>
    </row>
    <row r="626" spans="2:2" ht="16" x14ac:dyDescent="0.15">
      <c r="B626" s="21" t="s">
        <v>1296</v>
      </c>
    </row>
    <row r="627" spans="2:2" ht="16" x14ac:dyDescent="0.15">
      <c r="B627" s="21" t="s">
        <v>1297</v>
      </c>
    </row>
    <row r="628" spans="2:2" ht="16" x14ac:dyDescent="0.15">
      <c r="B628" s="21" t="s">
        <v>1298</v>
      </c>
    </row>
    <row r="629" spans="2:2" ht="16" x14ac:dyDescent="0.15">
      <c r="B629" s="21" t="s">
        <v>1299</v>
      </c>
    </row>
    <row r="630" spans="2:2" ht="16" x14ac:dyDescent="0.15">
      <c r="B630" s="21" t="s">
        <v>1300</v>
      </c>
    </row>
    <row r="631" spans="2:2" ht="16" x14ac:dyDescent="0.15">
      <c r="B631" s="21" t="s">
        <v>1301</v>
      </c>
    </row>
    <row r="632" spans="2:2" ht="16" x14ac:dyDescent="0.15">
      <c r="B632" s="21" t="s">
        <v>1302</v>
      </c>
    </row>
    <row r="633" spans="2:2" ht="16" x14ac:dyDescent="0.15">
      <c r="B633" s="21" t="s">
        <v>1303</v>
      </c>
    </row>
    <row r="634" spans="2:2" ht="16" x14ac:dyDescent="0.15">
      <c r="B634" s="21" t="s">
        <v>1304</v>
      </c>
    </row>
    <row r="635" spans="2:2" ht="16" x14ac:dyDescent="0.15">
      <c r="B635" s="21" t="s">
        <v>1305</v>
      </c>
    </row>
    <row r="636" spans="2:2" ht="16" x14ac:dyDescent="0.15">
      <c r="B636" s="21" t="s">
        <v>1306</v>
      </c>
    </row>
    <row r="637" spans="2:2" ht="16" x14ac:dyDescent="0.15">
      <c r="B637" s="21" t="s">
        <v>1307</v>
      </c>
    </row>
    <row r="638" spans="2:2" ht="16" x14ac:dyDescent="0.15">
      <c r="B638" s="21" t="s">
        <v>1308</v>
      </c>
    </row>
    <row r="639" spans="2:2" ht="16" x14ac:dyDescent="0.15">
      <c r="B639" s="21" t="s">
        <v>1309</v>
      </c>
    </row>
    <row r="640" spans="2:2" ht="16" x14ac:dyDescent="0.15">
      <c r="B640" s="21" t="s">
        <v>1310</v>
      </c>
    </row>
    <row r="641" spans="1:2" ht="16" x14ac:dyDescent="0.15">
      <c r="B641" s="21" t="s">
        <v>1311</v>
      </c>
    </row>
    <row r="642" spans="1:2" ht="16" x14ac:dyDescent="0.15">
      <c r="B642" s="21" t="s">
        <v>1312</v>
      </c>
    </row>
    <row r="643" spans="1:2" ht="16" x14ac:dyDescent="0.15">
      <c r="B643" s="21" t="s">
        <v>1313</v>
      </c>
    </row>
    <row r="644" spans="1:2" ht="16" x14ac:dyDescent="0.15">
      <c r="B644" s="21" t="s">
        <v>1314</v>
      </c>
    </row>
    <row r="645" spans="1:2" ht="16" x14ac:dyDescent="0.15">
      <c r="B645" s="21" t="s">
        <v>1315</v>
      </c>
    </row>
    <row r="646" spans="1:2" ht="16" x14ac:dyDescent="0.15">
      <c r="B646" s="21" t="s">
        <v>1316</v>
      </c>
    </row>
    <row r="648" spans="1:2" x14ac:dyDescent="0.15">
      <c r="A648" t="s">
        <v>1317</v>
      </c>
      <c r="B648" t="s">
        <v>952</v>
      </c>
    </row>
    <row r="649" spans="1:2" x14ac:dyDescent="0.15">
      <c r="B649" t="s">
        <v>953</v>
      </c>
    </row>
    <row r="650" spans="1:2" x14ac:dyDescent="0.15">
      <c r="B650" t="s">
        <v>955</v>
      </c>
    </row>
    <row r="651" spans="1:2" x14ac:dyDescent="0.15">
      <c r="B651" t="s">
        <v>956</v>
      </c>
    </row>
    <row r="652" spans="1:2" x14ac:dyDescent="0.15">
      <c r="B652" t="s">
        <v>957</v>
      </c>
    </row>
    <row r="653" spans="1:2" x14ac:dyDescent="0.15">
      <c r="B653" t="s">
        <v>958</v>
      </c>
    </row>
    <row r="654" spans="1:2" x14ac:dyDescent="0.15">
      <c r="B654" t="s">
        <v>959</v>
      </c>
    </row>
    <row r="655" spans="1:2" x14ac:dyDescent="0.15">
      <c r="B655" t="s">
        <v>960</v>
      </c>
    </row>
    <row r="656" spans="1:2" x14ac:dyDescent="0.15">
      <c r="B656" t="s">
        <v>961</v>
      </c>
    </row>
    <row r="657" spans="2:2" x14ac:dyDescent="0.15">
      <c r="B657" t="s">
        <v>962</v>
      </c>
    </row>
    <row r="658" spans="2:2" x14ac:dyDescent="0.15">
      <c r="B658" t="s">
        <v>963</v>
      </c>
    </row>
    <row r="659" spans="2:2" x14ac:dyDescent="0.15">
      <c r="B659" t="s">
        <v>964</v>
      </c>
    </row>
    <row r="660" spans="2:2" x14ac:dyDescent="0.15">
      <c r="B660" t="s">
        <v>965</v>
      </c>
    </row>
    <row r="661" spans="2:2" x14ac:dyDescent="0.15">
      <c r="B661" t="s">
        <v>966</v>
      </c>
    </row>
    <row r="662" spans="2:2" x14ac:dyDescent="0.15">
      <c r="B662" t="s">
        <v>967</v>
      </c>
    </row>
    <row r="663" spans="2:2" x14ac:dyDescent="0.15">
      <c r="B663" t="s">
        <v>968</v>
      </c>
    </row>
    <row r="664" spans="2:2" x14ac:dyDescent="0.15">
      <c r="B664" t="s">
        <v>969</v>
      </c>
    </row>
    <row r="665" spans="2:2" x14ac:dyDescent="0.15">
      <c r="B665" t="s">
        <v>970</v>
      </c>
    </row>
    <row r="666" spans="2:2" x14ac:dyDescent="0.15">
      <c r="B666" t="s">
        <v>971</v>
      </c>
    </row>
    <row r="667" spans="2:2" x14ac:dyDescent="0.15">
      <c r="B667" t="s">
        <v>972</v>
      </c>
    </row>
    <row r="668" spans="2:2" x14ac:dyDescent="0.15">
      <c r="B668" t="s">
        <v>973</v>
      </c>
    </row>
    <row r="669" spans="2:2" x14ac:dyDescent="0.15">
      <c r="B669" t="s">
        <v>974</v>
      </c>
    </row>
    <row r="670" spans="2:2" x14ac:dyDescent="0.15">
      <c r="B670" t="s">
        <v>975</v>
      </c>
    </row>
    <row r="671" spans="2:2" x14ac:dyDescent="0.15">
      <c r="B671" t="s">
        <v>976</v>
      </c>
    </row>
    <row r="672" spans="2:2" x14ac:dyDescent="0.15">
      <c r="B672" t="s">
        <v>977</v>
      </c>
    </row>
    <row r="673" spans="2:2" x14ac:dyDescent="0.15">
      <c r="B673" t="s">
        <v>978</v>
      </c>
    </row>
    <row r="674" spans="2:2" x14ac:dyDescent="0.15">
      <c r="B674" t="s">
        <v>979</v>
      </c>
    </row>
    <row r="675" spans="2:2" x14ac:dyDescent="0.15">
      <c r="B675" t="s">
        <v>980</v>
      </c>
    </row>
    <row r="676" spans="2:2" x14ac:dyDescent="0.15">
      <c r="B676" t="s">
        <v>981</v>
      </c>
    </row>
    <row r="677" spans="2:2" x14ac:dyDescent="0.15">
      <c r="B677" t="s">
        <v>982</v>
      </c>
    </row>
    <row r="678" spans="2:2" x14ac:dyDescent="0.15">
      <c r="B678" t="s">
        <v>983</v>
      </c>
    </row>
    <row r="679" spans="2:2" x14ac:dyDescent="0.15">
      <c r="B679" t="s">
        <v>984</v>
      </c>
    </row>
    <row r="680" spans="2:2" x14ac:dyDescent="0.15">
      <c r="B680" t="s">
        <v>985</v>
      </c>
    </row>
    <row r="681" spans="2:2" x14ac:dyDescent="0.15">
      <c r="B681" t="s">
        <v>986</v>
      </c>
    </row>
    <row r="682" spans="2:2" x14ac:dyDescent="0.15">
      <c r="B682" t="s">
        <v>987</v>
      </c>
    </row>
    <row r="683" spans="2:2" x14ac:dyDescent="0.15">
      <c r="B683" t="s">
        <v>988</v>
      </c>
    </row>
    <row r="684" spans="2:2" x14ac:dyDescent="0.15">
      <c r="B684" t="s">
        <v>989</v>
      </c>
    </row>
    <row r="685" spans="2:2" x14ac:dyDescent="0.15">
      <c r="B685" t="s">
        <v>990</v>
      </c>
    </row>
    <row r="686" spans="2:2" x14ac:dyDescent="0.15">
      <c r="B686" t="s">
        <v>991</v>
      </c>
    </row>
    <row r="687" spans="2:2" x14ac:dyDescent="0.15">
      <c r="B687" t="s">
        <v>992</v>
      </c>
    </row>
    <row r="688" spans="2:2" x14ac:dyDescent="0.15">
      <c r="B688" t="s">
        <v>993</v>
      </c>
    </row>
    <row r="689" spans="2:2" x14ac:dyDescent="0.15">
      <c r="B689" t="s">
        <v>994</v>
      </c>
    </row>
    <row r="690" spans="2:2" x14ac:dyDescent="0.15">
      <c r="B690" t="s">
        <v>995</v>
      </c>
    </row>
    <row r="691" spans="2:2" x14ac:dyDescent="0.15">
      <c r="B691" t="s">
        <v>996</v>
      </c>
    </row>
    <row r="692" spans="2:2" x14ac:dyDescent="0.15">
      <c r="B692" t="s">
        <v>997</v>
      </c>
    </row>
    <row r="693" spans="2:2" x14ac:dyDescent="0.15">
      <c r="B693" t="s">
        <v>998</v>
      </c>
    </row>
    <row r="694" spans="2:2" x14ac:dyDescent="0.15">
      <c r="B694" t="s">
        <v>999</v>
      </c>
    </row>
    <row r="695" spans="2:2" x14ac:dyDescent="0.15">
      <c r="B695" t="s">
        <v>1000</v>
      </c>
    </row>
    <row r="696" spans="2:2" x14ac:dyDescent="0.15">
      <c r="B696" t="s">
        <v>1001</v>
      </c>
    </row>
    <row r="697" spans="2:2" x14ac:dyDescent="0.15">
      <c r="B697" t="s">
        <v>1002</v>
      </c>
    </row>
    <row r="698" spans="2:2" x14ac:dyDescent="0.15">
      <c r="B698" t="s">
        <v>1003</v>
      </c>
    </row>
    <row r="699" spans="2:2" x14ac:dyDescent="0.15">
      <c r="B699" t="s">
        <v>1004</v>
      </c>
    </row>
    <row r="700" spans="2:2" x14ac:dyDescent="0.15">
      <c r="B700" t="s">
        <v>1005</v>
      </c>
    </row>
    <row r="701" spans="2:2" x14ac:dyDescent="0.15">
      <c r="B701" t="s">
        <v>1006</v>
      </c>
    </row>
    <row r="702" spans="2:2" x14ac:dyDescent="0.15">
      <c r="B702" t="s">
        <v>1007</v>
      </c>
    </row>
    <row r="703" spans="2:2" x14ac:dyDescent="0.15">
      <c r="B703" t="s">
        <v>1008</v>
      </c>
    </row>
    <row r="704" spans="2:2" x14ac:dyDescent="0.15">
      <c r="B704" t="s">
        <v>1009</v>
      </c>
    </row>
    <row r="705" spans="2:2" x14ac:dyDescent="0.15">
      <c r="B705" t="s">
        <v>1010</v>
      </c>
    </row>
    <row r="706" spans="2:2" x14ac:dyDescent="0.15">
      <c r="B706" t="s">
        <v>1011</v>
      </c>
    </row>
    <row r="707" spans="2:2" x14ac:dyDescent="0.15">
      <c r="B707" t="s">
        <v>1012</v>
      </c>
    </row>
    <row r="708" spans="2:2" x14ac:dyDescent="0.15">
      <c r="B708" t="s">
        <v>1013</v>
      </c>
    </row>
    <row r="709" spans="2:2" x14ac:dyDescent="0.15">
      <c r="B709" t="s">
        <v>1014</v>
      </c>
    </row>
    <row r="710" spans="2:2" x14ac:dyDescent="0.15">
      <c r="B710" t="s">
        <v>1015</v>
      </c>
    </row>
    <row r="711" spans="2:2" x14ac:dyDescent="0.15">
      <c r="B711" t="s">
        <v>1016</v>
      </c>
    </row>
    <row r="712" spans="2:2" x14ac:dyDescent="0.15">
      <c r="B712" t="s">
        <v>1017</v>
      </c>
    </row>
    <row r="713" spans="2:2" x14ac:dyDescent="0.15">
      <c r="B713" t="s">
        <v>1018</v>
      </c>
    </row>
    <row r="714" spans="2:2" x14ac:dyDescent="0.15">
      <c r="B714" t="s">
        <v>1019</v>
      </c>
    </row>
    <row r="715" spans="2:2" x14ac:dyDescent="0.15">
      <c r="B715" t="s">
        <v>1020</v>
      </c>
    </row>
    <row r="716" spans="2:2" x14ac:dyDescent="0.15">
      <c r="B716" t="s">
        <v>1021</v>
      </c>
    </row>
    <row r="717" spans="2:2" x14ac:dyDescent="0.15">
      <c r="B717" t="s">
        <v>1022</v>
      </c>
    </row>
    <row r="718" spans="2:2" x14ac:dyDescent="0.15">
      <c r="B718" t="s">
        <v>1023</v>
      </c>
    </row>
    <row r="719" spans="2:2" x14ac:dyDescent="0.15">
      <c r="B719" t="s">
        <v>1024</v>
      </c>
    </row>
    <row r="720" spans="2:2" x14ac:dyDescent="0.15">
      <c r="B720" t="s">
        <v>1025</v>
      </c>
    </row>
    <row r="721" spans="2:2" x14ac:dyDescent="0.15">
      <c r="B721" t="s">
        <v>1026</v>
      </c>
    </row>
    <row r="722" spans="2:2" x14ac:dyDescent="0.15">
      <c r="B722" t="s">
        <v>1027</v>
      </c>
    </row>
    <row r="723" spans="2:2" x14ac:dyDescent="0.15">
      <c r="B723" t="s">
        <v>1028</v>
      </c>
    </row>
    <row r="724" spans="2:2" x14ac:dyDescent="0.15">
      <c r="B724" t="s">
        <v>1029</v>
      </c>
    </row>
    <row r="725" spans="2:2" x14ac:dyDescent="0.15">
      <c r="B725" t="s">
        <v>1030</v>
      </c>
    </row>
    <row r="726" spans="2:2" x14ac:dyDescent="0.15">
      <c r="B726" t="s">
        <v>1031</v>
      </c>
    </row>
    <row r="727" spans="2:2" x14ac:dyDescent="0.15">
      <c r="B727" t="s">
        <v>1032</v>
      </c>
    </row>
    <row r="728" spans="2:2" x14ac:dyDescent="0.15">
      <c r="B728" t="s">
        <v>1033</v>
      </c>
    </row>
    <row r="729" spans="2:2" x14ac:dyDescent="0.15">
      <c r="B729" t="s">
        <v>1034</v>
      </c>
    </row>
    <row r="730" spans="2:2" x14ac:dyDescent="0.15">
      <c r="B730" t="s">
        <v>1035</v>
      </c>
    </row>
    <row r="731" spans="2:2" x14ac:dyDescent="0.15">
      <c r="B731" t="s">
        <v>1036</v>
      </c>
    </row>
    <row r="732" spans="2:2" x14ac:dyDescent="0.15">
      <c r="B732" t="s">
        <v>1037</v>
      </c>
    </row>
    <row r="733" spans="2:2" x14ac:dyDescent="0.15">
      <c r="B733" t="s">
        <v>1038</v>
      </c>
    </row>
    <row r="734" spans="2:2" x14ac:dyDescent="0.15">
      <c r="B734" t="s">
        <v>1039</v>
      </c>
    </row>
    <row r="735" spans="2:2" x14ac:dyDescent="0.15">
      <c r="B735" t="s">
        <v>1040</v>
      </c>
    </row>
    <row r="736" spans="2:2" x14ac:dyDescent="0.15">
      <c r="B736" t="s">
        <v>1041</v>
      </c>
    </row>
    <row r="737" spans="2:2" x14ac:dyDescent="0.15">
      <c r="B737" t="s">
        <v>1042</v>
      </c>
    </row>
    <row r="738" spans="2:2" x14ac:dyDescent="0.15">
      <c r="B738" t="s">
        <v>1043</v>
      </c>
    </row>
    <row r="739" spans="2:2" x14ac:dyDescent="0.15">
      <c r="B739" t="s">
        <v>1044</v>
      </c>
    </row>
    <row r="740" spans="2:2" x14ac:dyDescent="0.15">
      <c r="B740" t="s">
        <v>1045</v>
      </c>
    </row>
    <row r="741" spans="2:2" x14ac:dyDescent="0.15">
      <c r="B741" t="s">
        <v>1046</v>
      </c>
    </row>
    <row r="742" spans="2:2" x14ac:dyDescent="0.15">
      <c r="B742" t="s">
        <v>1047</v>
      </c>
    </row>
    <row r="743" spans="2:2" x14ac:dyDescent="0.15">
      <c r="B743" t="s">
        <v>1048</v>
      </c>
    </row>
    <row r="744" spans="2:2" x14ac:dyDescent="0.15">
      <c r="B744" t="s">
        <v>1049</v>
      </c>
    </row>
    <row r="745" spans="2:2" x14ac:dyDescent="0.15">
      <c r="B745" t="s">
        <v>1050</v>
      </c>
    </row>
    <row r="746" spans="2:2" x14ac:dyDescent="0.15">
      <c r="B746" t="s">
        <v>1051</v>
      </c>
    </row>
    <row r="747" spans="2:2" x14ac:dyDescent="0.15">
      <c r="B747" t="s">
        <v>1052</v>
      </c>
    </row>
    <row r="748" spans="2:2" x14ac:dyDescent="0.15">
      <c r="B748" t="s">
        <v>1053</v>
      </c>
    </row>
    <row r="749" spans="2:2" x14ac:dyDescent="0.15">
      <c r="B749" t="s">
        <v>1054</v>
      </c>
    </row>
    <row r="750" spans="2:2" x14ac:dyDescent="0.15">
      <c r="B750" t="s">
        <v>1055</v>
      </c>
    </row>
    <row r="751" spans="2:2" x14ac:dyDescent="0.15">
      <c r="B751" t="s">
        <v>1056</v>
      </c>
    </row>
    <row r="752" spans="2:2" x14ac:dyDescent="0.15">
      <c r="B752" t="s">
        <v>1057</v>
      </c>
    </row>
    <row r="753" spans="2:2" x14ac:dyDescent="0.15">
      <c r="B753" t="s">
        <v>1058</v>
      </c>
    </row>
    <row r="754" spans="2:2" x14ac:dyDescent="0.15">
      <c r="B754" t="s">
        <v>1059</v>
      </c>
    </row>
    <row r="755" spans="2:2" x14ac:dyDescent="0.15">
      <c r="B755" t="s">
        <v>1060</v>
      </c>
    </row>
    <row r="756" spans="2:2" x14ac:dyDescent="0.15">
      <c r="B756" t="s">
        <v>1061</v>
      </c>
    </row>
    <row r="757" spans="2:2" x14ac:dyDescent="0.15">
      <c r="B757" t="s">
        <v>1062</v>
      </c>
    </row>
    <row r="758" spans="2:2" x14ac:dyDescent="0.15">
      <c r="B758" t="s">
        <v>1063</v>
      </c>
    </row>
    <row r="759" spans="2:2" x14ac:dyDescent="0.15">
      <c r="B759" t="s">
        <v>1064</v>
      </c>
    </row>
    <row r="760" spans="2:2" x14ac:dyDescent="0.15">
      <c r="B760" t="s">
        <v>1065</v>
      </c>
    </row>
    <row r="761" spans="2:2" x14ac:dyDescent="0.15">
      <c r="B761" t="s">
        <v>1066</v>
      </c>
    </row>
    <row r="762" spans="2:2" x14ac:dyDescent="0.15">
      <c r="B762" t="s">
        <v>1067</v>
      </c>
    </row>
    <row r="763" spans="2:2" x14ac:dyDescent="0.15">
      <c r="B763" t="s">
        <v>1068</v>
      </c>
    </row>
    <row r="764" spans="2:2" x14ac:dyDescent="0.15">
      <c r="B764" t="s">
        <v>1069</v>
      </c>
    </row>
    <row r="765" spans="2:2" x14ac:dyDescent="0.15">
      <c r="B765" t="s">
        <v>1070</v>
      </c>
    </row>
    <row r="766" spans="2:2" x14ac:dyDescent="0.15">
      <c r="B766" t="s">
        <v>1071</v>
      </c>
    </row>
    <row r="767" spans="2:2" x14ac:dyDescent="0.15">
      <c r="B767" t="s">
        <v>1072</v>
      </c>
    </row>
    <row r="768" spans="2:2" x14ac:dyDescent="0.15">
      <c r="B768" t="s">
        <v>1073</v>
      </c>
    </row>
    <row r="769" spans="2:2" x14ac:dyDescent="0.15">
      <c r="B769" t="s">
        <v>1074</v>
      </c>
    </row>
    <row r="770" spans="2:2" x14ac:dyDescent="0.15">
      <c r="B770" t="s">
        <v>1075</v>
      </c>
    </row>
    <row r="771" spans="2:2" x14ac:dyDescent="0.15">
      <c r="B771" t="s">
        <v>1076</v>
      </c>
    </row>
    <row r="772" spans="2:2" x14ac:dyDescent="0.15">
      <c r="B772" t="s">
        <v>1077</v>
      </c>
    </row>
    <row r="773" spans="2:2" x14ac:dyDescent="0.15">
      <c r="B773" t="s">
        <v>1078</v>
      </c>
    </row>
    <row r="774" spans="2:2" x14ac:dyDescent="0.15">
      <c r="B774" t="s">
        <v>1079</v>
      </c>
    </row>
    <row r="775" spans="2:2" x14ac:dyDescent="0.15">
      <c r="B775" t="s">
        <v>1080</v>
      </c>
    </row>
    <row r="776" spans="2:2" x14ac:dyDescent="0.15">
      <c r="B776" t="s">
        <v>1081</v>
      </c>
    </row>
    <row r="777" spans="2:2" x14ac:dyDescent="0.15">
      <c r="B777" t="s">
        <v>1082</v>
      </c>
    </row>
    <row r="778" spans="2:2" x14ac:dyDescent="0.15">
      <c r="B778" t="s">
        <v>1083</v>
      </c>
    </row>
    <row r="779" spans="2:2" x14ac:dyDescent="0.15">
      <c r="B779" t="s">
        <v>1084</v>
      </c>
    </row>
    <row r="780" spans="2:2" x14ac:dyDescent="0.15">
      <c r="B780" t="s">
        <v>1085</v>
      </c>
    </row>
    <row r="781" spans="2:2" x14ac:dyDescent="0.15">
      <c r="B781" t="s">
        <v>1086</v>
      </c>
    </row>
    <row r="782" spans="2:2" x14ac:dyDescent="0.15">
      <c r="B782" t="s">
        <v>1087</v>
      </c>
    </row>
    <row r="783" spans="2:2" x14ac:dyDescent="0.15">
      <c r="B783" t="s">
        <v>1088</v>
      </c>
    </row>
    <row r="784" spans="2:2" x14ac:dyDescent="0.15">
      <c r="B784" t="s">
        <v>1089</v>
      </c>
    </row>
    <row r="785" spans="2:2" x14ac:dyDescent="0.15">
      <c r="B785" t="s">
        <v>1090</v>
      </c>
    </row>
    <row r="786" spans="2:2" x14ac:dyDescent="0.15">
      <c r="B786" t="s">
        <v>1091</v>
      </c>
    </row>
    <row r="787" spans="2:2" x14ac:dyDescent="0.15">
      <c r="B787" t="s">
        <v>1092</v>
      </c>
    </row>
    <row r="788" spans="2:2" x14ac:dyDescent="0.15">
      <c r="B788" t="s">
        <v>1093</v>
      </c>
    </row>
    <row r="789" spans="2:2" x14ac:dyDescent="0.15">
      <c r="B789" t="s">
        <v>1094</v>
      </c>
    </row>
    <row r="790" spans="2:2" x14ac:dyDescent="0.15">
      <c r="B790" t="s">
        <v>1095</v>
      </c>
    </row>
    <row r="791" spans="2:2" x14ac:dyDescent="0.15">
      <c r="B791" t="s">
        <v>1096</v>
      </c>
    </row>
    <row r="792" spans="2:2" x14ac:dyDescent="0.15">
      <c r="B792" t="s">
        <v>1097</v>
      </c>
    </row>
    <row r="793" spans="2:2" x14ac:dyDescent="0.15">
      <c r="B793" t="s">
        <v>1098</v>
      </c>
    </row>
    <row r="794" spans="2:2" x14ac:dyDescent="0.15">
      <c r="B794" t="s">
        <v>1099</v>
      </c>
    </row>
    <row r="795" spans="2:2" x14ac:dyDescent="0.15">
      <c r="B795" t="s">
        <v>1100</v>
      </c>
    </row>
    <row r="796" spans="2:2" x14ac:dyDescent="0.15">
      <c r="B796" t="s">
        <v>1101</v>
      </c>
    </row>
    <row r="797" spans="2:2" x14ac:dyDescent="0.15">
      <c r="B797" t="s">
        <v>1102</v>
      </c>
    </row>
    <row r="798" spans="2:2" x14ac:dyDescent="0.15">
      <c r="B798" t="s">
        <v>1103</v>
      </c>
    </row>
    <row r="799" spans="2:2" x14ac:dyDescent="0.15">
      <c r="B799" t="s">
        <v>1104</v>
      </c>
    </row>
    <row r="800" spans="2:2" x14ac:dyDescent="0.15">
      <c r="B800" t="s">
        <v>1105</v>
      </c>
    </row>
    <row r="801" spans="2:2" x14ac:dyDescent="0.15">
      <c r="B801" t="s">
        <v>1106</v>
      </c>
    </row>
    <row r="802" spans="2:2" x14ac:dyDescent="0.15">
      <c r="B802" t="s">
        <v>1107</v>
      </c>
    </row>
    <row r="803" spans="2:2" x14ac:dyDescent="0.15">
      <c r="B803" t="s">
        <v>1108</v>
      </c>
    </row>
    <row r="804" spans="2:2" x14ac:dyDescent="0.15">
      <c r="B804" t="s">
        <v>1109</v>
      </c>
    </row>
    <row r="805" spans="2:2" x14ac:dyDescent="0.15">
      <c r="B805" t="s">
        <v>1110</v>
      </c>
    </row>
    <row r="806" spans="2:2" x14ac:dyDescent="0.15">
      <c r="B806" t="s">
        <v>1111</v>
      </c>
    </row>
    <row r="807" spans="2:2" x14ac:dyDescent="0.15">
      <c r="B807" t="s">
        <v>1112</v>
      </c>
    </row>
    <row r="808" spans="2:2" x14ac:dyDescent="0.15">
      <c r="B808" t="s">
        <v>1113</v>
      </c>
    </row>
    <row r="809" spans="2:2" x14ac:dyDescent="0.15">
      <c r="B809" t="s">
        <v>1114</v>
      </c>
    </row>
    <row r="810" spans="2:2" x14ac:dyDescent="0.15">
      <c r="B810" t="s">
        <v>1115</v>
      </c>
    </row>
    <row r="811" spans="2:2" x14ac:dyDescent="0.15">
      <c r="B811" t="s">
        <v>1116</v>
      </c>
    </row>
    <row r="812" spans="2:2" x14ac:dyDescent="0.15">
      <c r="B812" t="s">
        <v>1117</v>
      </c>
    </row>
    <row r="813" spans="2:2" x14ac:dyDescent="0.15">
      <c r="B813" t="s">
        <v>1118</v>
      </c>
    </row>
    <row r="814" spans="2:2" x14ac:dyDescent="0.15">
      <c r="B814" t="s">
        <v>1119</v>
      </c>
    </row>
    <row r="815" spans="2:2" x14ac:dyDescent="0.15">
      <c r="B815" t="s">
        <v>1120</v>
      </c>
    </row>
    <row r="816" spans="2:2" x14ac:dyDescent="0.15">
      <c r="B816" t="s">
        <v>1121</v>
      </c>
    </row>
    <row r="817" spans="2:2" x14ac:dyDescent="0.15">
      <c r="B817" t="s">
        <v>1122</v>
      </c>
    </row>
    <row r="818" spans="2:2" x14ac:dyDescent="0.15">
      <c r="B818" t="s">
        <v>1123</v>
      </c>
    </row>
    <row r="819" spans="2:2" x14ac:dyDescent="0.15">
      <c r="B819" t="s">
        <v>1124</v>
      </c>
    </row>
    <row r="820" spans="2:2" x14ac:dyDescent="0.15">
      <c r="B820" t="s">
        <v>1125</v>
      </c>
    </row>
    <row r="821" spans="2:2" x14ac:dyDescent="0.15">
      <c r="B821" t="s">
        <v>1126</v>
      </c>
    </row>
    <row r="822" spans="2:2" x14ac:dyDescent="0.15">
      <c r="B822" t="s">
        <v>1127</v>
      </c>
    </row>
    <row r="823" spans="2:2" x14ac:dyDescent="0.15">
      <c r="B823" t="s">
        <v>1128</v>
      </c>
    </row>
    <row r="824" spans="2:2" x14ac:dyDescent="0.15">
      <c r="B824" t="s">
        <v>1129</v>
      </c>
    </row>
    <row r="825" spans="2:2" x14ac:dyDescent="0.15">
      <c r="B825" t="s">
        <v>1130</v>
      </c>
    </row>
    <row r="826" spans="2:2" x14ac:dyDescent="0.15">
      <c r="B826" t="s">
        <v>1131</v>
      </c>
    </row>
    <row r="827" spans="2:2" x14ac:dyDescent="0.15">
      <c r="B827" t="s">
        <v>1132</v>
      </c>
    </row>
    <row r="828" spans="2:2" x14ac:dyDescent="0.15">
      <c r="B828" t="s">
        <v>1133</v>
      </c>
    </row>
    <row r="829" spans="2:2" x14ac:dyDescent="0.15">
      <c r="B829" t="s">
        <v>1134</v>
      </c>
    </row>
    <row r="830" spans="2:2" x14ac:dyDescent="0.15">
      <c r="B830" t="s">
        <v>1135</v>
      </c>
    </row>
    <row r="831" spans="2:2" x14ac:dyDescent="0.15">
      <c r="B831" t="s">
        <v>1136</v>
      </c>
    </row>
    <row r="832" spans="2:2" x14ac:dyDescent="0.15">
      <c r="B832" t="s">
        <v>1137</v>
      </c>
    </row>
    <row r="833" spans="2:2" x14ac:dyDescent="0.15">
      <c r="B833" t="s">
        <v>1138</v>
      </c>
    </row>
    <row r="834" spans="2:2" x14ac:dyDescent="0.15">
      <c r="B834" t="s">
        <v>1139</v>
      </c>
    </row>
    <row r="835" spans="2:2" x14ac:dyDescent="0.15">
      <c r="B835" t="s">
        <v>1140</v>
      </c>
    </row>
    <row r="836" spans="2:2" x14ac:dyDescent="0.15">
      <c r="B836" t="s">
        <v>1141</v>
      </c>
    </row>
    <row r="837" spans="2:2" x14ac:dyDescent="0.15">
      <c r="B837" t="s">
        <v>1142</v>
      </c>
    </row>
    <row r="838" spans="2:2" x14ac:dyDescent="0.15">
      <c r="B838" t="s">
        <v>1143</v>
      </c>
    </row>
    <row r="839" spans="2:2" x14ac:dyDescent="0.15">
      <c r="B839" t="s">
        <v>1144</v>
      </c>
    </row>
    <row r="840" spans="2:2" x14ac:dyDescent="0.15">
      <c r="B840" t="s">
        <v>1145</v>
      </c>
    </row>
    <row r="841" spans="2:2" x14ac:dyDescent="0.15">
      <c r="B841" t="s">
        <v>1146</v>
      </c>
    </row>
    <row r="842" spans="2:2" x14ac:dyDescent="0.15">
      <c r="B842" t="s">
        <v>1147</v>
      </c>
    </row>
    <row r="843" spans="2:2" x14ac:dyDescent="0.15">
      <c r="B843" t="s">
        <v>1148</v>
      </c>
    </row>
    <row r="844" spans="2:2" x14ac:dyDescent="0.15">
      <c r="B844" t="s">
        <v>1149</v>
      </c>
    </row>
    <row r="845" spans="2:2" x14ac:dyDescent="0.15">
      <c r="B845" t="s">
        <v>1150</v>
      </c>
    </row>
    <row r="846" spans="2:2" x14ac:dyDescent="0.15">
      <c r="B846" t="s">
        <v>1151</v>
      </c>
    </row>
    <row r="847" spans="2:2" x14ac:dyDescent="0.15">
      <c r="B847" t="s">
        <v>1152</v>
      </c>
    </row>
    <row r="848" spans="2:2" x14ac:dyDescent="0.15">
      <c r="B848" t="s">
        <v>1153</v>
      </c>
    </row>
    <row r="849" spans="2:2" x14ac:dyDescent="0.15">
      <c r="B849" t="s">
        <v>1154</v>
      </c>
    </row>
    <row r="850" spans="2:2" x14ac:dyDescent="0.15">
      <c r="B850" t="s">
        <v>1155</v>
      </c>
    </row>
    <row r="851" spans="2:2" x14ac:dyDescent="0.15">
      <c r="B851" t="s">
        <v>1156</v>
      </c>
    </row>
    <row r="852" spans="2:2" x14ac:dyDescent="0.15">
      <c r="B852" t="s">
        <v>1157</v>
      </c>
    </row>
    <row r="853" spans="2:2" x14ac:dyDescent="0.15">
      <c r="B853" t="s">
        <v>1158</v>
      </c>
    </row>
    <row r="854" spans="2:2" x14ac:dyDescent="0.15">
      <c r="B854" t="s">
        <v>1159</v>
      </c>
    </row>
    <row r="855" spans="2:2" x14ac:dyDescent="0.15">
      <c r="B855" t="s">
        <v>1160</v>
      </c>
    </row>
    <row r="856" spans="2:2" x14ac:dyDescent="0.15">
      <c r="B856" t="s">
        <v>1161</v>
      </c>
    </row>
    <row r="857" spans="2:2" x14ac:dyDescent="0.15">
      <c r="B857" t="s">
        <v>1162</v>
      </c>
    </row>
    <row r="858" spans="2:2" x14ac:dyDescent="0.15">
      <c r="B858" t="s">
        <v>1163</v>
      </c>
    </row>
    <row r="859" spans="2:2" x14ac:dyDescent="0.15">
      <c r="B859" t="s">
        <v>1164</v>
      </c>
    </row>
    <row r="860" spans="2:2" x14ac:dyDescent="0.15">
      <c r="B860" t="s">
        <v>1165</v>
      </c>
    </row>
    <row r="861" spans="2:2" x14ac:dyDescent="0.15">
      <c r="B861" t="s">
        <v>1166</v>
      </c>
    </row>
    <row r="862" spans="2:2" x14ac:dyDescent="0.15">
      <c r="B862" t="s">
        <v>1167</v>
      </c>
    </row>
    <row r="863" spans="2:2" x14ac:dyDescent="0.15">
      <c r="B863" t="s">
        <v>1168</v>
      </c>
    </row>
    <row r="864" spans="2:2" x14ac:dyDescent="0.15">
      <c r="B864" t="s">
        <v>1169</v>
      </c>
    </row>
    <row r="865" spans="1:2" x14ac:dyDescent="0.15">
      <c r="B865" t="s">
        <v>1170</v>
      </c>
    </row>
    <row r="866" spans="1:2" x14ac:dyDescent="0.15">
      <c r="B866" t="s">
        <v>1171</v>
      </c>
    </row>
    <row r="867" spans="1:2" x14ac:dyDescent="0.15">
      <c r="B867" t="s">
        <v>1172</v>
      </c>
    </row>
    <row r="868" spans="1:2" x14ac:dyDescent="0.15">
      <c r="B868" t="s">
        <v>1173</v>
      </c>
    </row>
    <row r="869" spans="1:2" x14ac:dyDescent="0.15">
      <c r="B869" t="s">
        <v>1174</v>
      </c>
    </row>
    <row r="871" spans="1:2" x14ac:dyDescent="0.15">
      <c r="A871" t="s">
        <v>1318</v>
      </c>
      <c r="B871" t="s">
        <v>952</v>
      </c>
    </row>
    <row r="872" spans="1:2" x14ac:dyDescent="0.15">
      <c r="B872" t="s">
        <v>953</v>
      </c>
    </row>
    <row r="873" spans="1:2" x14ac:dyDescent="0.15">
      <c r="B873" t="s">
        <v>955</v>
      </c>
    </row>
    <row r="874" spans="1:2" x14ac:dyDescent="0.15">
      <c r="B874" t="s">
        <v>956</v>
      </c>
    </row>
    <row r="875" spans="1:2" x14ac:dyDescent="0.15">
      <c r="B875" t="s">
        <v>957</v>
      </c>
    </row>
    <row r="876" spans="1:2" x14ac:dyDescent="0.15">
      <c r="B876" t="s">
        <v>958</v>
      </c>
    </row>
    <row r="877" spans="1:2" x14ac:dyDescent="0.15">
      <c r="B877" t="s">
        <v>959</v>
      </c>
    </row>
    <row r="878" spans="1:2" x14ac:dyDescent="0.15">
      <c r="B878" t="s">
        <v>960</v>
      </c>
    </row>
    <row r="879" spans="1:2" x14ac:dyDescent="0.15">
      <c r="B879" t="s">
        <v>961</v>
      </c>
    </row>
    <row r="880" spans="1:2" x14ac:dyDescent="0.15">
      <c r="B880" t="s">
        <v>962</v>
      </c>
    </row>
    <row r="881" spans="2:2" x14ac:dyDescent="0.15">
      <c r="B881" t="s">
        <v>963</v>
      </c>
    </row>
    <row r="882" spans="2:2" x14ac:dyDescent="0.15">
      <c r="B882" t="s">
        <v>964</v>
      </c>
    </row>
    <row r="883" spans="2:2" x14ac:dyDescent="0.15">
      <c r="B883" t="s">
        <v>965</v>
      </c>
    </row>
    <row r="884" spans="2:2" x14ac:dyDescent="0.15">
      <c r="B884" t="s">
        <v>966</v>
      </c>
    </row>
    <row r="885" spans="2:2" x14ac:dyDescent="0.15">
      <c r="B885" t="s">
        <v>967</v>
      </c>
    </row>
    <row r="886" spans="2:2" x14ac:dyDescent="0.15">
      <c r="B886" t="s">
        <v>968</v>
      </c>
    </row>
    <row r="887" spans="2:2" x14ac:dyDescent="0.15">
      <c r="B887" t="s">
        <v>969</v>
      </c>
    </row>
    <row r="888" spans="2:2" x14ac:dyDescent="0.15">
      <c r="B888" t="s">
        <v>970</v>
      </c>
    </row>
    <row r="889" spans="2:2" x14ac:dyDescent="0.15">
      <c r="B889" t="s">
        <v>971</v>
      </c>
    </row>
    <row r="890" spans="2:2" x14ac:dyDescent="0.15">
      <c r="B890" t="s">
        <v>972</v>
      </c>
    </row>
    <row r="891" spans="2:2" x14ac:dyDescent="0.15">
      <c r="B891" t="s">
        <v>973</v>
      </c>
    </row>
    <row r="892" spans="2:2" x14ac:dyDescent="0.15">
      <c r="B892" t="s">
        <v>974</v>
      </c>
    </row>
    <row r="893" spans="2:2" x14ac:dyDescent="0.15">
      <c r="B893" t="s">
        <v>975</v>
      </c>
    </row>
    <row r="894" spans="2:2" x14ac:dyDescent="0.15">
      <c r="B894" t="s">
        <v>976</v>
      </c>
    </row>
    <row r="895" spans="2:2" x14ac:dyDescent="0.15">
      <c r="B895" t="s">
        <v>977</v>
      </c>
    </row>
    <row r="896" spans="2:2" x14ac:dyDescent="0.15">
      <c r="B896" t="s">
        <v>978</v>
      </c>
    </row>
    <row r="897" spans="2:2" x14ac:dyDescent="0.15">
      <c r="B897" t="s">
        <v>979</v>
      </c>
    </row>
    <row r="898" spans="2:2" x14ac:dyDescent="0.15">
      <c r="B898" t="s">
        <v>980</v>
      </c>
    </row>
    <row r="899" spans="2:2" x14ac:dyDescent="0.15">
      <c r="B899" t="s">
        <v>981</v>
      </c>
    </row>
    <row r="900" spans="2:2" x14ac:dyDescent="0.15">
      <c r="B900" t="s">
        <v>982</v>
      </c>
    </row>
    <row r="901" spans="2:2" x14ac:dyDescent="0.15">
      <c r="B901" t="s">
        <v>983</v>
      </c>
    </row>
    <row r="902" spans="2:2" x14ac:dyDescent="0.15">
      <c r="B902" t="s">
        <v>984</v>
      </c>
    </row>
    <row r="903" spans="2:2" x14ac:dyDescent="0.15">
      <c r="B903" t="s">
        <v>985</v>
      </c>
    </row>
    <row r="904" spans="2:2" x14ac:dyDescent="0.15">
      <c r="B904" t="s">
        <v>986</v>
      </c>
    </row>
    <row r="905" spans="2:2" x14ac:dyDescent="0.15">
      <c r="B905" t="s">
        <v>987</v>
      </c>
    </row>
    <row r="906" spans="2:2" x14ac:dyDescent="0.15">
      <c r="B906" t="s">
        <v>988</v>
      </c>
    </row>
    <row r="907" spans="2:2" x14ac:dyDescent="0.15">
      <c r="B907" t="s">
        <v>989</v>
      </c>
    </row>
    <row r="908" spans="2:2" x14ac:dyDescent="0.15">
      <c r="B908" t="s">
        <v>990</v>
      </c>
    </row>
    <row r="909" spans="2:2" x14ac:dyDescent="0.15">
      <c r="B909" t="s">
        <v>991</v>
      </c>
    </row>
    <row r="910" spans="2:2" x14ac:dyDescent="0.15">
      <c r="B910" t="s">
        <v>992</v>
      </c>
    </row>
    <row r="911" spans="2:2" x14ac:dyDescent="0.15">
      <c r="B911" t="s">
        <v>993</v>
      </c>
    </row>
    <row r="912" spans="2:2" x14ac:dyDescent="0.15">
      <c r="B912" t="s">
        <v>994</v>
      </c>
    </row>
    <row r="913" spans="2:2" x14ac:dyDescent="0.15">
      <c r="B913" t="s">
        <v>995</v>
      </c>
    </row>
    <row r="914" spans="2:2" x14ac:dyDescent="0.15">
      <c r="B914" t="s">
        <v>996</v>
      </c>
    </row>
    <row r="915" spans="2:2" x14ac:dyDescent="0.15">
      <c r="B915" t="s">
        <v>997</v>
      </c>
    </row>
    <row r="916" spans="2:2" x14ac:dyDescent="0.15">
      <c r="B916" t="s">
        <v>998</v>
      </c>
    </row>
    <row r="917" spans="2:2" x14ac:dyDescent="0.15">
      <c r="B917" t="s">
        <v>999</v>
      </c>
    </row>
    <row r="918" spans="2:2" x14ac:dyDescent="0.15">
      <c r="B918" t="s">
        <v>1000</v>
      </c>
    </row>
    <row r="919" spans="2:2" x14ac:dyDescent="0.15">
      <c r="B919" t="s">
        <v>1001</v>
      </c>
    </row>
    <row r="920" spans="2:2" x14ac:dyDescent="0.15">
      <c r="B920" t="s">
        <v>1002</v>
      </c>
    </row>
    <row r="921" spans="2:2" x14ac:dyDescent="0.15">
      <c r="B921" t="s">
        <v>1003</v>
      </c>
    </row>
    <row r="922" spans="2:2" x14ac:dyDescent="0.15">
      <c r="B922" t="s">
        <v>1004</v>
      </c>
    </row>
    <row r="923" spans="2:2" x14ac:dyDescent="0.15">
      <c r="B923" t="s">
        <v>1005</v>
      </c>
    </row>
    <row r="924" spans="2:2" x14ac:dyDescent="0.15">
      <c r="B924" t="s">
        <v>1006</v>
      </c>
    </row>
    <row r="925" spans="2:2" x14ac:dyDescent="0.15">
      <c r="B925" t="s">
        <v>1007</v>
      </c>
    </row>
    <row r="926" spans="2:2" x14ac:dyDescent="0.15">
      <c r="B926" t="s">
        <v>1008</v>
      </c>
    </row>
    <row r="927" spans="2:2" x14ac:dyDescent="0.15">
      <c r="B927" t="s">
        <v>1009</v>
      </c>
    </row>
    <row r="928" spans="2:2" x14ac:dyDescent="0.15">
      <c r="B928" t="s">
        <v>1010</v>
      </c>
    </row>
    <row r="929" spans="2:2" x14ac:dyDescent="0.15">
      <c r="B929" t="s">
        <v>1011</v>
      </c>
    </row>
    <row r="930" spans="2:2" x14ac:dyDescent="0.15">
      <c r="B930" t="s">
        <v>1012</v>
      </c>
    </row>
    <row r="931" spans="2:2" x14ac:dyDescent="0.15">
      <c r="B931" t="s">
        <v>1013</v>
      </c>
    </row>
    <row r="932" spans="2:2" x14ac:dyDescent="0.15">
      <c r="B932" t="s">
        <v>1014</v>
      </c>
    </row>
    <row r="933" spans="2:2" x14ac:dyDescent="0.15">
      <c r="B933" t="s">
        <v>1015</v>
      </c>
    </row>
    <row r="934" spans="2:2" x14ac:dyDescent="0.15">
      <c r="B934" t="s">
        <v>1016</v>
      </c>
    </row>
    <row r="935" spans="2:2" x14ac:dyDescent="0.15">
      <c r="B935" t="s">
        <v>1017</v>
      </c>
    </row>
    <row r="936" spans="2:2" x14ac:dyDescent="0.15">
      <c r="B936" t="s">
        <v>1018</v>
      </c>
    </row>
    <row r="937" spans="2:2" x14ac:dyDescent="0.15">
      <c r="B937" t="s">
        <v>1019</v>
      </c>
    </row>
    <row r="938" spans="2:2" x14ac:dyDescent="0.15">
      <c r="B938" t="s">
        <v>1020</v>
      </c>
    </row>
    <row r="939" spans="2:2" x14ac:dyDescent="0.15">
      <c r="B939" t="s">
        <v>1021</v>
      </c>
    </row>
    <row r="940" spans="2:2" x14ac:dyDescent="0.15">
      <c r="B940" t="s">
        <v>1022</v>
      </c>
    </row>
    <row r="941" spans="2:2" x14ac:dyDescent="0.15">
      <c r="B941" t="s">
        <v>1023</v>
      </c>
    </row>
    <row r="942" spans="2:2" x14ac:dyDescent="0.15">
      <c r="B942" t="s">
        <v>1024</v>
      </c>
    </row>
    <row r="943" spans="2:2" x14ac:dyDescent="0.15">
      <c r="B943" t="s">
        <v>1025</v>
      </c>
    </row>
    <row r="944" spans="2:2" x14ac:dyDescent="0.15">
      <c r="B944" t="s">
        <v>1026</v>
      </c>
    </row>
    <row r="945" spans="2:2" x14ac:dyDescent="0.15">
      <c r="B945" t="s">
        <v>1027</v>
      </c>
    </row>
    <row r="946" spans="2:2" x14ac:dyDescent="0.15">
      <c r="B946" t="s">
        <v>1028</v>
      </c>
    </row>
    <row r="947" spans="2:2" x14ac:dyDescent="0.15">
      <c r="B947" t="s">
        <v>1029</v>
      </c>
    </row>
    <row r="948" spans="2:2" x14ac:dyDescent="0.15">
      <c r="B948" t="s">
        <v>1030</v>
      </c>
    </row>
    <row r="949" spans="2:2" x14ac:dyDescent="0.15">
      <c r="B949" t="s">
        <v>1031</v>
      </c>
    </row>
    <row r="950" spans="2:2" x14ac:dyDescent="0.15">
      <c r="B950" t="s">
        <v>1032</v>
      </c>
    </row>
    <row r="951" spans="2:2" x14ac:dyDescent="0.15">
      <c r="B951" t="s">
        <v>1033</v>
      </c>
    </row>
    <row r="952" spans="2:2" x14ac:dyDescent="0.15">
      <c r="B952" t="s">
        <v>1034</v>
      </c>
    </row>
    <row r="953" spans="2:2" x14ac:dyDescent="0.15">
      <c r="B953" t="s">
        <v>1035</v>
      </c>
    </row>
    <row r="954" spans="2:2" x14ac:dyDescent="0.15">
      <c r="B954" t="s">
        <v>1036</v>
      </c>
    </row>
    <row r="955" spans="2:2" x14ac:dyDescent="0.15">
      <c r="B955" t="s">
        <v>1037</v>
      </c>
    </row>
    <row r="956" spans="2:2" x14ac:dyDescent="0.15">
      <c r="B956" t="s">
        <v>1038</v>
      </c>
    </row>
    <row r="957" spans="2:2" x14ac:dyDescent="0.15">
      <c r="B957" t="s">
        <v>1039</v>
      </c>
    </row>
    <row r="958" spans="2:2" x14ac:dyDescent="0.15">
      <c r="B958" t="s">
        <v>1040</v>
      </c>
    </row>
    <row r="959" spans="2:2" x14ac:dyDescent="0.15">
      <c r="B959" t="s">
        <v>1041</v>
      </c>
    </row>
    <row r="960" spans="2:2" x14ac:dyDescent="0.15">
      <c r="B960" t="s">
        <v>1042</v>
      </c>
    </row>
    <row r="961" spans="2:2" x14ac:dyDescent="0.15">
      <c r="B961" t="s">
        <v>1043</v>
      </c>
    </row>
    <row r="962" spans="2:2" x14ac:dyDescent="0.15">
      <c r="B962" t="s">
        <v>1044</v>
      </c>
    </row>
    <row r="963" spans="2:2" x14ac:dyDescent="0.15">
      <c r="B963" t="s">
        <v>1045</v>
      </c>
    </row>
    <row r="964" spans="2:2" x14ac:dyDescent="0.15">
      <c r="B964" t="s">
        <v>1046</v>
      </c>
    </row>
    <row r="965" spans="2:2" x14ac:dyDescent="0.15">
      <c r="B965" t="s">
        <v>1047</v>
      </c>
    </row>
    <row r="966" spans="2:2" x14ac:dyDescent="0.15">
      <c r="B966" t="s">
        <v>1048</v>
      </c>
    </row>
    <row r="967" spans="2:2" x14ac:dyDescent="0.15">
      <c r="B967" t="s">
        <v>1049</v>
      </c>
    </row>
    <row r="968" spans="2:2" x14ac:dyDescent="0.15">
      <c r="B968" t="s">
        <v>1050</v>
      </c>
    </row>
    <row r="969" spans="2:2" x14ac:dyDescent="0.15">
      <c r="B969" t="s">
        <v>1051</v>
      </c>
    </row>
    <row r="970" spans="2:2" x14ac:dyDescent="0.15">
      <c r="B970" t="s">
        <v>1052</v>
      </c>
    </row>
    <row r="971" spans="2:2" x14ac:dyDescent="0.15">
      <c r="B971" t="s">
        <v>1053</v>
      </c>
    </row>
    <row r="972" spans="2:2" x14ac:dyDescent="0.15">
      <c r="B972" t="s">
        <v>1054</v>
      </c>
    </row>
    <row r="973" spans="2:2" x14ac:dyDescent="0.15">
      <c r="B973" t="s">
        <v>1055</v>
      </c>
    </row>
    <row r="974" spans="2:2" x14ac:dyDescent="0.15">
      <c r="B974" t="s">
        <v>1056</v>
      </c>
    </row>
    <row r="975" spans="2:2" x14ac:dyDescent="0.15">
      <c r="B975" t="s">
        <v>1057</v>
      </c>
    </row>
    <row r="976" spans="2:2" x14ac:dyDescent="0.15">
      <c r="B976" t="s">
        <v>1058</v>
      </c>
    </row>
    <row r="977" spans="2:2" x14ac:dyDescent="0.15">
      <c r="B977" t="s">
        <v>1059</v>
      </c>
    </row>
    <row r="978" spans="2:2" x14ac:dyDescent="0.15">
      <c r="B978" t="s">
        <v>1060</v>
      </c>
    </row>
    <row r="979" spans="2:2" x14ac:dyDescent="0.15">
      <c r="B979" t="s">
        <v>1061</v>
      </c>
    </row>
    <row r="980" spans="2:2" x14ac:dyDescent="0.15">
      <c r="B980" t="s">
        <v>1062</v>
      </c>
    </row>
    <row r="981" spans="2:2" x14ac:dyDescent="0.15">
      <c r="B981" t="s">
        <v>1063</v>
      </c>
    </row>
    <row r="982" spans="2:2" x14ac:dyDescent="0.15">
      <c r="B982" t="s">
        <v>1064</v>
      </c>
    </row>
    <row r="983" spans="2:2" x14ac:dyDescent="0.15">
      <c r="B983" t="s">
        <v>1065</v>
      </c>
    </row>
    <row r="984" spans="2:2" x14ac:dyDescent="0.15">
      <c r="B984" t="s">
        <v>1066</v>
      </c>
    </row>
    <row r="985" spans="2:2" x14ac:dyDescent="0.15">
      <c r="B985" t="s">
        <v>1067</v>
      </c>
    </row>
    <row r="986" spans="2:2" x14ac:dyDescent="0.15">
      <c r="B986" t="s">
        <v>1068</v>
      </c>
    </row>
    <row r="987" spans="2:2" x14ac:dyDescent="0.15">
      <c r="B987" t="s">
        <v>1069</v>
      </c>
    </row>
    <row r="988" spans="2:2" x14ac:dyDescent="0.15">
      <c r="B988" t="s">
        <v>1070</v>
      </c>
    </row>
    <row r="989" spans="2:2" x14ac:dyDescent="0.15">
      <c r="B989" t="s">
        <v>1071</v>
      </c>
    </row>
    <row r="990" spans="2:2" x14ac:dyDescent="0.15">
      <c r="B990" t="s">
        <v>1072</v>
      </c>
    </row>
    <row r="991" spans="2:2" x14ac:dyDescent="0.15">
      <c r="B991" t="s">
        <v>1073</v>
      </c>
    </row>
    <row r="992" spans="2:2" x14ac:dyDescent="0.15">
      <c r="B992" t="s">
        <v>1074</v>
      </c>
    </row>
    <row r="993" spans="2:2" x14ac:dyDescent="0.15">
      <c r="B993" t="s">
        <v>1075</v>
      </c>
    </row>
    <row r="994" spans="2:2" x14ac:dyDescent="0.15">
      <c r="B994" t="s">
        <v>1076</v>
      </c>
    </row>
    <row r="995" spans="2:2" x14ac:dyDescent="0.15">
      <c r="B995" t="s">
        <v>1077</v>
      </c>
    </row>
    <row r="996" spans="2:2" x14ac:dyDescent="0.15">
      <c r="B996" t="s">
        <v>1078</v>
      </c>
    </row>
    <row r="997" spans="2:2" x14ac:dyDescent="0.15">
      <c r="B997" t="s">
        <v>1079</v>
      </c>
    </row>
    <row r="998" spans="2:2" x14ac:dyDescent="0.15">
      <c r="B998" t="s">
        <v>1080</v>
      </c>
    </row>
    <row r="999" spans="2:2" x14ac:dyDescent="0.15">
      <c r="B999" t="s">
        <v>1081</v>
      </c>
    </row>
    <row r="1000" spans="2:2" x14ac:dyDescent="0.15">
      <c r="B1000" t="s">
        <v>1082</v>
      </c>
    </row>
    <row r="1001" spans="2:2" x14ac:dyDescent="0.15">
      <c r="B1001" t="s">
        <v>1083</v>
      </c>
    </row>
    <row r="1002" spans="2:2" x14ac:dyDescent="0.15">
      <c r="B1002" t="s">
        <v>1084</v>
      </c>
    </row>
    <row r="1003" spans="2:2" x14ac:dyDescent="0.15">
      <c r="B1003" t="s">
        <v>1085</v>
      </c>
    </row>
    <row r="1004" spans="2:2" x14ac:dyDescent="0.15">
      <c r="B1004" t="s">
        <v>1086</v>
      </c>
    </row>
    <row r="1005" spans="2:2" x14ac:dyDescent="0.15">
      <c r="B1005" t="s">
        <v>1087</v>
      </c>
    </row>
    <row r="1006" spans="2:2" x14ac:dyDescent="0.15">
      <c r="B1006" t="s">
        <v>1088</v>
      </c>
    </row>
    <row r="1007" spans="2:2" x14ac:dyDescent="0.15">
      <c r="B1007" t="s">
        <v>1089</v>
      </c>
    </row>
    <row r="1008" spans="2:2" x14ac:dyDescent="0.15">
      <c r="B1008" t="s">
        <v>1090</v>
      </c>
    </row>
    <row r="1009" spans="2:2" x14ac:dyDescent="0.15">
      <c r="B1009" t="s">
        <v>1091</v>
      </c>
    </row>
    <row r="1010" spans="2:2" x14ac:dyDescent="0.15">
      <c r="B1010" t="s">
        <v>1092</v>
      </c>
    </row>
    <row r="1011" spans="2:2" x14ac:dyDescent="0.15">
      <c r="B1011" t="s">
        <v>1093</v>
      </c>
    </row>
    <row r="1012" spans="2:2" x14ac:dyDescent="0.15">
      <c r="B1012" t="s">
        <v>1094</v>
      </c>
    </row>
    <row r="1013" spans="2:2" x14ac:dyDescent="0.15">
      <c r="B1013" t="s">
        <v>1095</v>
      </c>
    </row>
    <row r="1014" spans="2:2" x14ac:dyDescent="0.15">
      <c r="B1014" t="s">
        <v>1096</v>
      </c>
    </row>
    <row r="1015" spans="2:2" x14ac:dyDescent="0.15">
      <c r="B1015" t="s">
        <v>1097</v>
      </c>
    </row>
    <row r="1016" spans="2:2" x14ac:dyDescent="0.15">
      <c r="B1016" t="s">
        <v>1098</v>
      </c>
    </row>
    <row r="1017" spans="2:2" x14ac:dyDescent="0.15">
      <c r="B1017" t="s">
        <v>1099</v>
      </c>
    </row>
    <row r="1018" spans="2:2" x14ac:dyDescent="0.15">
      <c r="B1018" t="s">
        <v>1100</v>
      </c>
    </row>
    <row r="1019" spans="2:2" x14ac:dyDescent="0.15">
      <c r="B1019" t="s">
        <v>1101</v>
      </c>
    </row>
    <row r="1020" spans="2:2" x14ac:dyDescent="0.15">
      <c r="B1020" t="s">
        <v>1102</v>
      </c>
    </row>
    <row r="1021" spans="2:2" x14ac:dyDescent="0.15">
      <c r="B1021" t="s">
        <v>1103</v>
      </c>
    </row>
    <row r="1022" spans="2:2" x14ac:dyDescent="0.15">
      <c r="B1022" t="s">
        <v>1104</v>
      </c>
    </row>
    <row r="1023" spans="2:2" x14ac:dyDescent="0.15">
      <c r="B1023" t="s">
        <v>1105</v>
      </c>
    </row>
    <row r="1024" spans="2:2" x14ac:dyDescent="0.15">
      <c r="B1024" t="s">
        <v>1106</v>
      </c>
    </row>
    <row r="1025" spans="2:2" x14ac:dyDescent="0.15">
      <c r="B1025" t="s">
        <v>1107</v>
      </c>
    </row>
    <row r="1026" spans="2:2" x14ac:dyDescent="0.15">
      <c r="B1026" t="s">
        <v>1108</v>
      </c>
    </row>
    <row r="1027" spans="2:2" x14ac:dyDescent="0.15">
      <c r="B1027" t="s">
        <v>1109</v>
      </c>
    </row>
    <row r="1028" spans="2:2" x14ac:dyDescent="0.15">
      <c r="B1028" t="s">
        <v>1110</v>
      </c>
    </row>
    <row r="1029" spans="2:2" x14ac:dyDescent="0.15">
      <c r="B1029" t="s">
        <v>1111</v>
      </c>
    </row>
    <row r="1030" spans="2:2" x14ac:dyDescent="0.15">
      <c r="B1030" t="s">
        <v>1112</v>
      </c>
    </row>
    <row r="1031" spans="2:2" x14ac:dyDescent="0.15">
      <c r="B1031" t="s">
        <v>1113</v>
      </c>
    </row>
    <row r="1032" spans="2:2" x14ac:dyDescent="0.15">
      <c r="B1032" t="s">
        <v>1114</v>
      </c>
    </row>
    <row r="1033" spans="2:2" x14ac:dyDescent="0.15">
      <c r="B1033" t="s">
        <v>1115</v>
      </c>
    </row>
    <row r="1034" spans="2:2" x14ac:dyDescent="0.15">
      <c r="B1034" t="s">
        <v>1116</v>
      </c>
    </row>
    <row r="1035" spans="2:2" x14ac:dyDescent="0.15">
      <c r="B1035" t="s">
        <v>1117</v>
      </c>
    </row>
    <row r="1036" spans="2:2" x14ac:dyDescent="0.15">
      <c r="B1036" t="s">
        <v>1118</v>
      </c>
    </row>
    <row r="1037" spans="2:2" x14ac:dyDescent="0.15">
      <c r="B1037" t="s">
        <v>1119</v>
      </c>
    </row>
    <row r="1038" spans="2:2" x14ac:dyDescent="0.15">
      <c r="B1038" t="s">
        <v>1120</v>
      </c>
    </row>
    <row r="1039" spans="2:2" x14ac:dyDescent="0.15">
      <c r="B1039" t="s">
        <v>1121</v>
      </c>
    </row>
    <row r="1040" spans="2:2" x14ac:dyDescent="0.15">
      <c r="B1040" t="s">
        <v>1122</v>
      </c>
    </row>
    <row r="1041" spans="2:2" x14ac:dyDescent="0.15">
      <c r="B1041" t="s">
        <v>1123</v>
      </c>
    </row>
    <row r="1042" spans="2:2" x14ac:dyDescent="0.15">
      <c r="B1042" t="s">
        <v>1124</v>
      </c>
    </row>
    <row r="1043" spans="2:2" x14ac:dyDescent="0.15">
      <c r="B1043" t="s">
        <v>1125</v>
      </c>
    </row>
    <row r="1044" spans="2:2" x14ac:dyDescent="0.15">
      <c r="B1044" t="s">
        <v>1126</v>
      </c>
    </row>
    <row r="1045" spans="2:2" x14ac:dyDescent="0.15">
      <c r="B1045" t="s">
        <v>1127</v>
      </c>
    </row>
    <row r="1046" spans="2:2" x14ac:dyDescent="0.15">
      <c r="B1046" t="s">
        <v>1128</v>
      </c>
    </row>
    <row r="1047" spans="2:2" x14ac:dyDescent="0.15">
      <c r="B1047" t="s">
        <v>1129</v>
      </c>
    </row>
    <row r="1048" spans="2:2" x14ac:dyDescent="0.15">
      <c r="B1048" t="s">
        <v>1130</v>
      </c>
    </row>
    <row r="1049" spans="2:2" x14ac:dyDescent="0.15">
      <c r="B1049" t="s">
        <v>1131</v>
      </c>
    </row>
    <row r="1050" spans="2:2" x14ac:dyDescent="0.15">
      <c r="B1050" t="s">
        <v>1132</v>
      </c>
    </row>
    <row r="1051" spans="2:2" x14ac:dyDescent="0.15">
      <c r="B1051" t="s">
        <v>1133</v>
      </c>
    </row>
    <row r="1052" spans="2:2" x14ac:dyDescent="0.15">
      <c r="B1052" t="s">
        <v>1134</v>
      </c>
    </row>
    <row r="1053" spans="2:2" x14ac:dyDescent="0.15">
      <c r="B1053" t="s">
        <v>1135</v>
      </c>
    </row>
    <row r="1054" spans="2:2" x14ac:dyDescent="0.15">
      <c r="B1054" t="s">
        <v>1136</v>
      </c>
    </row>
    <row r="1055" spans="2:2" x14ac:dyDescent="0.15">
      <c r="B1055" t="s">
        <v>1137</v>
      </c>
    </row>
    <row r="1056" spans="2:2" x14ac:dyDescent="0.15">
      <c r="B1056" t="s">
        <v>1138</v>
      </c>
    </row>
    <row r="1057" spans="2:2" x14ac:dyDescent="0.15">
      <c r="B1057" t="s">
        <v>1139</v>
      </c>
    </row>
    <row r="1058" spans="2:2" x14ac:dyDescent="0.15">
      <c r="B1058" t="s">
        <v>1140</v>
      </c>
    </row>
    <row r="1059" spans="2:2" x14ac:dyDescent="0.15">
      <c r="B1059" t="s">
        <v>1141</v>
      </c>
    </row>
    <row r="1060" spans="2:2" x14ac:dyDescent="0.15">
      <c r="B1060" t="s">
        <v>1142</v>
      </c>
    </row>
    <row r="1061" spans="2:2" x14ac:dyDescent="0.15">
      <c r="B1061" t="s">
        <v>1143</v>
      </c>
    </row>
    <row r="1062" spans="2:2" x14ac:dyDescent="0.15">
      <c r="B1062" t="s">
        <v>1144</v>
      </c>
    </row>
    <row r="1063" spans="2:2" x14ac:dyDescent="0.15">
      <c r="B1063" t="s">
        <v>1145</v>
      </c>
    </row>
    <row r="1064" spans="2:2" x14ac:dyDescent="0.15">
      <c r="B1064" t="s">
        <v>1146</v>
      </c>
    </row>
    <row r="1065" spans="2:2" x14ac:dyDescent="0.15">
      <c r="B1065" t="s">
        <v>1147</v>
      </c>
    </row>
    <row r="1066" spans="2:2" x14ac:dyDescent="0.15">
      <c r="B1066" t="s">
        <v>1148</v>
      </c>
    </row>
    <row r="1067" spans="2:2" x14ac:dyDescent="0.15">
      <c r="B1067" t="s">
        <v>1149</v>
      </c>
    </row>
    <row r="1068" spans="2:2" x14ac:dyDescent="0.15">
      <c r="B1068" t="s">
        <v>1150</v>
      </c>
    </row>
    <row r="1069" spans="2:2" x14ac:dyDescent="0.15">
      <c r="B1069" t="s">
        <v>1151</v>
      </c>
    </row>
    <row r="1070" spans="2:2" x14ac:dyDescent="0.15">
      <c r="B1070" t="s">
        <v>1152</v>
      </c>
    </row>
    <row r="1071" spans="2:2" x14ac:dyDescent="0.15">
      <c r="B1071" t="s">
        <v>1153</v>
      </c>
    </row>
    <row r="1072" spans="2:2" x14ac:dyDescent="0.15">
      <c r="B1072" t="s">
        <v>1154</v>
      </c>
    </row>
    <row r="1073" spans="2:2" x14ac:dyDescent="0.15">
      <c r="B1073" t="s">
        <v>1155</v>
      </c>
    </row>
    <row r="1074" spans="2:2" x14ac:dyDescent="0.15">
      <c r="B1074" t="s">
        <v>1156</v>
      </c>
    </row>
    <row r="1075" spans="2:2" x14ac:dyDescent="0.15">
      <c r="B1075" t="s">
        <v>1157</v>
      </c>
    </row>
    <row r="1076" spans="2:2" x14ac:dyDescent="0.15">
      <c r="B1076" t="s">
        <v>1158</v>
      </c>
    </row>
    <row r="1077" spans="2:2" x14ac:dyDescent="0.15">
      <c r="B1077" t="s">
        <v>1159</v>
      </c>
    </row>
    <row r="1078" spans="2:2" x14ac:dyDescent="0.15">
      <c r="B1078" t="s">
        <v>1160</v>
      </c>
    </row>
    <row r="1079" spans="2:2" x14ac:dyDescent="0.15">
      <c r="B1079" t="s">
        <v>1161</v>
      </c>
    </row>
    <row r="1080" spans="2:2" x14ac:dyDescent="0.15">
      <c r="B1080" t="s">
        <v>1162</v>
      </c>
    </row>
    <row r="1081" spans="2:2" x14ac:dyDescent="0.15">
      <c r="B1081" t="s">
        <v>1163</v>
      </c>
    </row>
    <row r="1082" spans="2:2" x14ac:dyDescent="0.15">
      <c r="B1082" t="s">
        <v>1164</v>
      </c>
    </row>
    <row r="1083" spans="2:2" x14ac:dyDescent="0.15">
      <c r="B1083" t="s">
        <v>1165</v>
      </c>
    </row>
    <row r="1084" spans="2:2" x14ac:dyDescent="0.15">
      <c r="B1084" t="s">
        <v>1166</v>
      </c>
    </row>
    <row r="1085" spans="2:2" x14ac:dyDescent="0.15">
      <c r="B1085" t="s">
        <v>1167</v>
      </c>
    </row>
    <row r="1086" spans="2:2" x14ac:dyDescent="0.15">
      <c r="B1086" t="s">
        <v>1168</v>
      </c>
    </row>
    <row r="1087" spans="2:2" x14ac:dyDescent="0.15">
      <c r="B1087" t="s">
        <v>1169</v>
      </c>
    </row>
    <row r="1088" spans="2:2" x14ac:dyDescent="0.15">
      <c r="B1088" t="s">
        <v>1170</v>
      </c>
    </row>
    <row r="1089" spans="1:2" x14ac:dyDescent="0.15">
      <c r="B1089" t="s">
        <v>1171</v>
      </c>
    </row>
    <row r="1090" spans="1:2" x14ac:dyDescent="0.15">
      <c r="B1090" t="s">
        <v>1172</v>
      </c>
    </row>
    <row r="1091" spans="1:2" x14ac:dyDescent="0.15">
      <c r="B1091" t="s">
        <v>1173</v>
      </c>
    </row>
    <row r="1092" spans="1:2" x14ac:dyDescent="0.15">
      <c r="B1092" t="s">
        <v>1174</v>
      </c>
    </row>
    <row r="1094" spans="1:2" x14ac:dyDescent="0.15">
      <c r="A1094" t="s">
        <v>1319</v>
      </c>
      <c r="B1094" t="s">
        <v>952</v>
      </c>
    </row>
    <row r="1095" spans="1:2" x14ac:dyDescent="0.15">
      <c r="B1095" t="s">
        <v>953</v>
      </c>
    </row>
    <row r="1096" spans="1:2" x14ac:dyDescent="0.15">
      <c r="B1096" t="s">
        <v>955</v>
      </c>
    </row>
    <row r="1097" spans="1:2" x14ac:dyDescent="0.15">
      <c r="B1097" t="s">
        <v>956</v>
      </c>
    </row>
    <row r="1098" spans="1:2" x14ac:dyDescent="0.15">
      <c r="B1098" t="s">
        <v>957</v>
      </c>
    </row>
    <row r="1099" spans="1:2" x14ac:dyDescent="0.15">
      <c r="B1099" t="s">
        <v>958</v>
      </c>
    </row>
    <row r="1100" spans="1:2" x14ac:dyDescent="0.15">
      <c r="B1100" t="s">
        <v>959</v>
      </c>
    </row>
    <row r="1101" spans="1:2" x14ac:dyDescent="0.15">
      <c r="B1101" t="s">
        <v>960</v>
      </c>
    </row>
    <row r="1102" spans="1:2" x14ac:dyDescent="0.15">
      <c r="B1102" t="s">
        <v>961</v>
      </c>
    </row>
    <row r="1103" spans="1:2" x14ac:dyDescent="0.15">
      <c r="B1103" t="s">
        <v>962</v>
      </c>
    </row>
    <row r="1104" spans="1:2" x14ac:dyDescent="0.15">
      <c r="B1104" t="s">
        <v>963</v>
      </c>
    </row>
    <row r="1105" spans="2:2" x14ac:dyDescent="0.15">
      <c r="B1105" t="s">
        <v>964</v>
      </c>
    </row>
    <row r="1106" spans="2:2" x14ac:dyDescent="0.15">
      <c r="B1106" t="s">
        <v>965</v>
      </c>
    </row>
    <row r="1107" spans="2:2" x14ac:dyDescent="0.15">
      <c r="B1107" t="s">
        <v>966</v>
      </c>
    </row>
    <row r="1108" spans="2:2" x14ac:dyDescent="0.15">
      <c r="B1108" t="s">
        <v>967</v>
      </c>
    </row>
    <row r="1109" spans="2:2" x14ac:dyDescent="0.15">
      <c r="B1109" t="s">
        <v>968</v>
      </c>
    </row>
    <row r="1110" spans="2:2" x14ac:dyDescent="0.15">
      <c r="B1110" t="s">
        <v>969</v>
      </c>
    </row>
    <row r="1111" spans="2:2" x14ac:dyDescent="0.15">
      <c r="B1111" t="s">
        <v>970</v>
      </c>
    </row>
    <row r="1112" spans="2:2" x14ac:dyDescent="0.15">
      <c r="B1112" t="s">
        <v>971</v>
      </c>
    </row>
    <row r="1113" spans="2:2" x14ac:dyDescent="0.15">
      <c r="B1113" t="s">
        <v>972</v>
      </c>
    </row>
    <row r="1114" spans="2:2" x14ac:dyDescent="0.15">
      <c r="B1114" t="s">
        <v>973</v>
      </c>
    </row>
    <row r="1115" spans="2:2" x14ac:dyDescent="0.15">
      <c r="B1115" t="s">
        <v>974</v>
      </c>
    </row>
    <row r="1116" spans="2:2" x14ac:dyDescent="0.15">
      <c r="B1116" t="s">
        <v>975</v>
      </c>
    </row>
    <row r="1117" spans="2:2" x14ac:dyDescent="0.15">
      <c r="B1117" t="s">
        <v>976</v>
      </c>
    </row>
    <row r="1118" spans="2:2" x14ac:dyDescent="0.15">
      <c r="B1118" t="s">
        <v>977</v>
      </c>
    </row>
    <row r="1119" spans="2:2" x14ac:dyDescent="0.15">
      <c r="B1119" t="s">
        <v>978</v>
      </c>
    </row>
    <row r="1120" spans="2:2" x14ac:dyDescent="0.15">
      <c r="B1120" t="s">
        <v>979</v>
      </c>
    </row>
    <row r="1121" spans="2:2" x14ac:dyDescent="0.15">
      <c r="B1121" t="s">
        <v>980</v>
      </c>
    </row>
    <row r="1122" spans="2:2" x14ac:dyDescent="0.15">
      <c r="B1122" t="s">
        <v>981</v>
      </c>
    </row>
    <row r="1123" spans="2:2" x14ac:dyDescent="0.15">
      <c r="B1123" t="s">
        <v>982</v>
      </c>
    </row>
    <row r="1124" spans="2:2" x14ac:dyDescent="0.15">
      <c r="B1124" t="s">
        <v>983</v>
      </c>
    </row>
    <row r="1125" spans="2:2" x14ac:dyDescent="0.15">
      <c r="B1125" t="s">
        <v>984</v>
      </c>
    </row>
    <row r="1126" spans="2:2" x14ac:dyDescent="0.15">
      <c r="B1126" t="s">
        <v>985</v>
      </c>
    </row>
    <row r="1127" spans="2:2" x14ac:dyDescent="0.15">
      <c r="B1127" t="s">
        <v>986</v>
      </c>
    </row>
    <row r="1128" spans="2:2" x14ac:dyDescent="0.15">
      <c r="B1128" t="s">
        <v>987</v>
      </c>
    </row>
    <row r="1129" spans="2:2" x14ac:dyDescent="0.15">
      <c r="B1129" t="s">
        <v>988</v>
      </c>
    </row>
    <row r="1130" spans="2:2" x14ac:dyDescent="0.15">
      <c r="B1130" t="s">
        <v>989</v>
      </c>
    </row>
    <row r="1131" spans="2:2" x14ac:dyDescent="0.15">
      <c r="B1131" t="s">
        <v>990</v>
      </c>
    </row>
    <row r="1132" spans="2:2" x14ac:dyDescent="0.15">
      <c r="B1132" t="s">
        <v>991</v>
      </c>
    </row>
    <row r="1133" spans="2:2" x14ac:dyDescent="0.15">
      <c r="B1133" t="s">
        <v>992</v>
      </c>
    </row>
    <row r="1134" spans="2:2" x14ac:dyDescent="0.15">
      <c r="B1134" t="s">
        <v>993</v>
      </c>
    </row>
    <row r="1135" spans="2:2" x14ac:dyDescent="0.15">
      <c r="B1135" t="s">
        <v>994</v>
      </c>
    </row>
    <row r="1136" spans="2:2" x14ac:dyDescent="0.15">
      <c r="B1136" t="s">
        <v>995</v>
      </c>
    </row>
    <row r="1137" spans="2:2" x14ac:dyDescent="0.15">
      <c r="B1137" t="s">
        <v>996</v>
      </c>
    </row>
    <row r="1138" spans="2:2" x14ac:dyDescent="0.15">
      <c r="B1138" t="s">
        <v>997</v>
      </c>
    </row>
    <row r="1139" spans="2:2" x14ac:dyDescent="0.15">
      <c r="B1139" t="s">
        <v>998</v>
      </c>
    </row>
    <row r="1140" spans="2:2" x14ac:dyDescent="0.15">
      <c r="B1140" t="s">
        <v>999</v>
      </c>
    </row>
    <row r="1141" spans="2:2" x14ac:dyDescent="0.15">
      <c r="B1141" t="s">
        <v>1000</v>
      </c>
    </row>
    <row r="1142" spans="2:2" x14ac:dyDescent="0.15">
      <c r="B1142" t="s">
        <v>1001</v>
      </c>
    </row>
    <row r="1143" spans="2:2" x14ac:dyDescent="0.15">
      <c r="B1143" t="s">
        <v>1002</v>
      </c>
    </row>
    <row r="1144" spans="2:2" x14ac:dyDescent="0.15">
      <c r="B1144" t="s">
        <v>1003</v>
      </c>
    </row>
    <row r="1145" spans="2:2" x14ac:dyDescent="0.15">
      <c r="B1145" t="s">
        <v>1004</v>
      </c>
    </row>
    <row r="1146" spans="2:2" x14ac:dyDescent="0.15">
      <c r="B1146" t="s">
        <v>1005</v>
      </c>
    </row>
    <row r="1147" spans="2:2" x14ac:dyDescent="0.15">
      <c r="B1147" t="s">
        <v>1006</v>
      </c>
    </row>
    <row r="1148" spans="2:2" x14ac:dyDescent="0.15">
      <c r="B1148" t="s">
        <v>1007</v>
      </c>
    </row>
    <row r="1149" spans="2:2" x14ac:dyDescent="0.15">
      <c r="B1149" t="s">
        <v>1008</v>
      </c>
    </row>
    <row r="1150" spans="2:2" x14ac:dyDescent="0.15">
      <c r="B1150" t="s">
        <v>1009</v>
      </c>
    </row>
    <row r="1151" spans="2:2" x14ac:dyDescent="0.15">
      <c r="B1151" t="s">
        <v>1010</v>
      </c>
    </row>
    <row r="1152" spans="2:2" x14ac:dyDescent="0.15">
      <c r="B1152" t="s">
        <v>1011</v>
      </c>
    </row>
    <row r="1153" spans="2:2" x14ac:dyDescent="0.15">
      <c r="B1153" t="s">
        <v>1012</v>
      </c>
    </row>
    <row r="1154" spans="2:2" x14ac:dyDescent="0.15">
      <c r="B1154" t="s">
        <v>1013</v>
      </c>
    </row>
    <row r="1155" spans="2:2" x14ac:dyDescent="0.15">
      <c r="B1155" t="s">
        <v>1014</v>
      </c>
    </row>
    <row r="1156" spans="2:2" x14ac:dyDescent="0.15">
      <c r="B1156" t="s">
        <v>1015</v>
      </c>
    </row>
    <row r="1157" spans="2:2" x14ac:dyDescent="0.15">
      <c r="B1157" t="s">
        <v>1016</v>
      </c>
    </row>
    <row r="1158" spans="2:2" x14ac:dyDescent="0.15">
      <c r="B1158" t="s">
        <v>1017</v>
      </c>
    </row>
    <row r="1159" spans="2:2" x14ac:dyDescent="0.15">
      <c r="B1159" t="s">
        <v>1018</v>
      </c>
    </row>
    <row r="1160" spans="2:2" x14ac:dyDescent="0.15">
      <c r="B1160" t="s">
        <v>1019</v>
      </c>
    </row>
    <row r="1161" spans="2:2" x14ac:dyDescent="0.15">
      <c r="B1161" t="s">
        <v>1020</v>
      </c>
    </row>
    <row r="1162" spans="2:2" x14ac:dyDescent="0.15">
      <c r="B1162" t="s">
        <v>1021</v>
      </c>
    </row>
    <row r="1163" spans="2:2" x14ac:dyDescent="0.15">
      <c r="B1163" t="s">
        <v>1022</v>
      </c>
    </row>
    <row r="1164" spans="2:2" x14ac:dyDescent="0.15">
      <c r="B1164" t="s">
        <v>1023</v>
      </c>
    </row>
    <row r="1165" spans="2:2" x14ac:dyDescent="0.15">
      <c r="B1165" t="s">
        <v>1024</v>
      </c>
    </row>
    <row r="1166" spans="2:2" x14ac:dyDescent="0.15">
      <c r="B1166" t="s">
        <v>1025</v>
      </c>
    </row>
    <row r="1167" spans="2:2" x14ac:dyDescent="0.15">
      <c r="B1167" t="s">
        <v>1026</v>
      </c>
    </row>
    <row r="1168" spans="2:2" x14ac:dyDescent="0.15">
      <c r="B1168" t="s">
        <v>1027</v>
      </c>
    </row>
    <row r="1169" spans="2:2" x14ac:dyDescent="0.15">
      <c r="B1169" t="s">
        <v>1028</v>
      </c>
    </row>
    <row r="1170" spans="2:2" x14ac:dyDescent="0.15">
      <c r="B1170" t="s">
        <v>1029</v>
      </c>
    </row>
    <row r="1171" spans="2:2" x14ac:dyDescent="0.15">
      <c r="B1171" t="s">
        <v>1030</v>
      </c>
    </row>
    <row r="1172" spans="2:2" x14ac:dyDescent="0.15">
      <c r="B1172" t="s">
        <v>1031</v>
      </c>
    </row>
    <row r="1173" spans="2:2" x14ac:dyDescent="0.15">
      <c r="B1173" t="s">
        <v>1032</v>
      </c>
    </row>
    <row r="1174" spans="2:2" x14ac:dyDescent="0.15">
      <c r="B1174" t="s">
        <v>1033</v>
      </c>
    </row>
    <row r="1175" spans="2:2" x14ac:dyDescent="0.15">
      <c r="B1175" t="s">
        <v>1034</v>
      </c>
    </row>
    <row r="1176" spans="2:2" x14ac:dyDescent="0.15">
      <c r="B1176" t="s">
        <v>1035</v>
      </c>
    </row>
    <row r="1177" spans="2:2" x14ac:dyDescent="0.15">
      <c r="B1177" t="s">
        <v>1036</v>
      </c>
    </row>
    <row r="1178" spans="2:2" x14ac:dyDescent="0.15">
      <c r="B1178" t="s">
        <v>1037</v>
      </c>
    </row>
    <row r="1179" spans="2:2" x14ac:dyDescent="0.15">
      <c r="B1179" t="s">
        <v>1038</v>
      </c>
    </row>
    <row r="1180" spans="2:2" x14ac:dyDescent="0.15">
      <c r="B1180" t="s">
        <v>1039</v>
      </c>
    </row>
    <row r="1181" spans="2:2" x14ac:dyDescent="0.15">
      <c r="B1181" t="s">
        <v>1040</v>
      </c>
    </row>
    <row r="1182" spans="2:2" x14ac:dyDescent="0.15">
      <c r="B1182" t="s">
        <v>1041</v>
      </c>
    </row>
    <row r="1183" spans="2:2" x14ac:dyDescent="0.15">
      <c r="B1183" t="s">
        <v>1042</v>
      </c>
    </row>
    <row r="1184" spans="2:2" x14ac:dyDescent="0.15">
      <c r="B1184" t="s">
        <v>1043</v>
      </c>
    </row>
    <row r="1185" spans="2:2" x14ac:dyDescent="0.15">
      <c r="B1185" t="s">
        <v>1044</v>
      </c>
    </row>
    <row r="1186" spans="2:2" x14ac:dyDescent="0.15">
      <c r="B1186" t="s">
        <v>1045</v>
      </c>
    </row>
    <row r="1187" spans="2:2" x14ac:dyDescent="0.15">
      <c r="B1187" t="s">
        <v>1046</v>
      </c>
    </row>
    <row r="1188" spans="2:2" x14ac:dyDescent="0.15">
      <c r="B1188" t="s">
        <v>1047</v>
      </c>
    </row>
    <row r="1189" spans="2:2" x14ac:dyDescent="0.15">
      <c r="B1189" t="s">
        <v>1048</v>
      </c>
    </row>
    <row r="1190" spans="2:2" x14ac:dyDescent="0.15">
      <c r="B1190" t="s">
        <v>1049</v>
      </c>
    </row>
    <row r="1191" spans="2:2" x14ac:dyDescent="0.15">
      <c r="B1191" t="s">
        <v>1050</v>
      </c>
    </row>
    <row r="1192" spans="2:2" x14ac:dyDescent="0.15">
      <c r="B1192" t="s">
        <v>1051</v>
      </c>
    </row>
    <row r="1193" spans="2:2" x14ac:dyDescent="0.15">
      <c r="B1193" t="s">
        <v>1052</v>
      </c>
    </row>
    <row r="1194" spans="2:2" x14ac:dyDescent="0.15">
      <c r="B1194" t="s">
        <v>1053</v>
      </c>
    </row>
    <row r="1195" spans="2:2" x14ac:dyDescent="0.15">
      <c r="B1195" t="s">
        <v>1054</v>
      </c>
    </row>
    <row r="1196" spans="2:2" x14ac:dyDescent="0.15">
      <c r="B1196" t="s">
        <v>1055</v>
      </c>
    </row>
    <row r="1197" spans="2:2" x14ac:dyDescent="0.15">
      <c r="B1197" t="s">
        <v>1056</v>
      </c>
    </row>
    <row r="1198" spans="2:2" x14ac:dyDescent="0.15">
      <c r="B1198" t="s">
        <v>1057</v>
      </c>
    </row>
    <row r="1199" spans="2:2" x14ac:dyDescent="0.15">
      <c r="B1199" t="s">
        <v>1058</v>
      </c>
    </row>
    <row r="1200" spans="2:2" x14ac:dyDescent="0.15">
      <c r="B1200" t="s">
        <v>1059</v>
      </c>
    </row>
    <row r="1201" spans="2:2" x14ac:dyDescent="0.15">
      <c r="B1201" t="s">
        <v>1060</v>
      </c>
    </row>
    <row r="1202" spans="2:2" x14ac:dyDescent="0.15">
      <c r="B1202" t="s">
        <v>1061</v>
      </c>
    </row>
    <row r="1203" spans="2:2" x14ac:dyDescent="0.15">
      <c r="B1203" t="s">
        <v>1062</v>
      </c>
    </row>
    <row r="1204" spans="2:2" x14ac:dyDescent="0.15">
      <c r="B1204" t="s">
        <v>1063</v>
      </c>
    </row>
    <row r="1205" spans="2:2" x14ac:dyDescent="0.15">
      <c r="B1205" t="s">
        <v>1064</v>
      </c>
    </row>
    <row r="1206" spans="2:2" x14ac:dyDescent="0.15">
      <c r="B1206" t="s">
        <v>1065</v>
      </c>
    </row>
    <row r="1207" spans="2:2" x14ac:dyDescent="0.15">
      <c r="B1207" t="s">
        <v>1066</v>
      </c>
    </row>
    <row r="1208" spans="2:2" x14ac:dyDescent="0.15">
      <c r="B1208" t="s">
        <v>1067</v>
      </c>
    </row>
    <row r="1209" spans="2:2" x14ac:dyDescent="0.15">
      <c r="B1209" t="s">
        <v>1068</v>
      </c>
    </row>
    <row r="1210" spans="2:2" x14ac:dyDescent="0.15">
      <c r="B1210" t="s">
        <v>1069</v>
      </c>
    </row>
    <row r="1211" spans="2:2" x14ac:dyDescent="0.15">
      <c r="B1211" t="s">
        <v>1070</v>
      </c>
    </row>
    <row r="1212" spans="2:2" x14ac:dyDescent="0.15">
      <c r="B1212" t="s">
        <v>1071</v>
      </c>
    </row>
    <row r="1213" spans="2:2" x14ac:dyDescent="0.15">
      <c r="B1213" t="s">
        <v>1072</v>
      </c>
    </row>
    <row r="1214" spans="2:2" x14ac:dyDescent="0.15">
      <c r="B1214" t="s">
        <v>1073</v>
      </c>
    </row>
    <row r="1215" spans="2:2" x14ac:dyDescent="0.15">
      <c r="B1215" t="s">
        <v>1074</v>
      </c>
    </row>
    <row r="1216" spans="2:2" x14ac:dyDescent="0.15">
      <c r="B1216" t="s">
        <v>1075</v>
      </c>
    </row>
    <row r="1217" spans="2:2" x14ac:dyDescent="0.15">
      <c r="B1217" t="s">
        <v>1076</v>
      </c>
    </row>
    <row r="1218" spans="2:2" x14ac:dyDescent="0.15">
      <c r="B1218" t="s">
        <v>1077</v>
      </c>
    </row>
    <row r="1219" spans="2:2" x14ac:dyDescent="0.15">
      <c r="B1219" t="s">
        <v>1078</v>
      </c>
    </row>
    <row r="1220" spans="2:2" x14ac:dyDescent="0.15">
      <c r="B1220" t="s">
        <v>1079</v>
      </c>
    </row>
    <row r="1221" spans="2:2" x14ac:dyDescent="0.15">
      <c r="B1221" t="s">
        <v>1080</v>
      </c>
    </row>
    <row r="1222" spans="2:2" x14ac:dyDescent="0.15">
      <c r="B1222" t="s">
        <v>1081</v>
      </c>
    </row>
    <row r="1223" spans="2:2" x14ac:dyDescent="0.15">
      <c r="B1223" t="s">
        <v>1082</v>
      </c>
    </row>
    <row r="1224" spans="2:2" x14ac:dyDescent="0.15">
      <c r="B1224" t="s">
        <v>1083</v>
      </c>
    </row>
    <row r="1225" spans="2:2" x14ac:dyDescent="0.15">
      <c r="B1225" t="s">
        <v>1084</v>
      </c>
    </row>
    <row r="1226" spans="2:2" x14ac:dyDescent="0.15">
      <c r="B1226" t="s">
        <v>1085</v>
      </c>
    </row>
    <row r="1227" spans="2:2" x14ac:dyDescent="0.15">
      <c r="B1227" t="s">
        <v>1086</v>
      </c>
    </row>
    <row r="1228" spans="2:2" x14ac:dyDescent="0.15">
      <c r="B1228" t="s">
        <v>1087</v>
      </c>
    </row>
    <row r="1229" spans="2:2" x14ac:dyDescent="0.15">
      <c r="B1229" t="s">
        <v>1088</v>
      </c>
    </row>
    <row r="1230" spans="2:2" x14ac:dyDescent="0.15">
      <c r="B1230" t="s">
        <v>1089</v>
      </c>
    </row>
    <row r="1231" spans="2:2" x14ac:dyDescent="0.15">
      <c r="B1231" t="s">
        <v>1090</v>
      </c>
    </row>
    <row r="1232" spans="2:2" x14ac:dyDescent="0.15">
      <c r="B1232" t="s">
        <v>1091</v>
      </c>
    </row>
    <row r="1233" spans="2:2" x14ac:dyDescent="0.15">
      <c r="B1233" t="s">
        <v>1092</v>
      </c>
    </row>
    <row r="1234" spans="2:2" x14ac:dyDescent="0.15">
      <c r="B1234" t="s">
        <v>1093</v>
      </c>
    </row>
    <row r="1235" spans="2:2" x14ac:dyDescent="0.15">
      <c r="B1235" t="s">
        <v>1094</v>
      </c>
    </row>
    <row r="1236" spans="2:2" x14ac:dyDescent="0.15">
      <c r="B1236" t="s">
        <v>1095</v>
      </c>
    </row>
    <row r="1237" spans="2:2" x14ac:dyDescent="0.15">
      <c r="B1237" t="s">
        <v>1096</v>
      </c>
    </row>
    <row r="1238" spans="2:2" x14ac:dyDescent="0.15">
      <c r="B1238" t="s">
        <v>1097</v>
      </c>
    </row>
    <row r="1239" spans="2:2" x14ac:dyDescent="0.15">
      <c r="B1239" t="s">
        <v>1098</v>
      </c>
    </row>
    <row r="1240" spans="2:2" x14ac:dyDescent="0.15">
      <c r="B1240" t="s">
        <v>1099</v>
      </c>
    </row>
    <row r="1241" spans="2:2" x14ac:dyDescent="0.15">
      <c r="B1241" t="s">
        <v>1100</v>
      </c>
    </row>
    <row r="1242" spans="2:2" x14ac:dyDescent="0.15">
      <c r="B1242" t="s">
        <v>1101</v>
      </c>
    </row>
    <row r="1243" spans="2:2" x14ac:dyDescent="0.15">
      <c r="B1243" t="s">
        <v>1102</v>
      </c>
    </row>
    <row r="1244" spans="2:2" x14ac:dyDescent="0.15">
      <c r="B1244" t="s">
        <v>1103</v>
      </c>
    </row>
    <row r="1245" spans="2:2" x14ac:dyDescent="0.15">
      <c r="B1245" t="s">
        <v>1104</v>
      </c>
    </row>
    <row r="1246" spans="2:2" x14ac:dyDescent="0.15">
      <c r="B1246" t="s">
        <v>1105</v>
      </c>
    </row>
    <row r="1247" spans="2:2" x14ac:dyDescent="0.15">
      <c r="B1247" t="s">
        <v>1106</v>
      </c>
    </row>
    <row r="1248" spans="2:2" x14ac:dyDescent="0.15">
      <c r="B1248" t="s">
        <v>1107</v>
      </c>
    </row>
    <row r="1249" spans="2:2" x14ac:dyDescent="0.15">
      <c r="B1249" t="s">
        <v>1108</v>
      </c>
    </row>
    <row r="1250" spans="2:2" x14ac:dyDescent="0.15">
      <c r="B1250" t="s">
        <v>1109</v>
      </c>
    </row>
    <row r="1251" spans="2:2" x14ac:dyDescent="0.15">
      <c r="B1251" t="s">
        <v>1110</v>
      </c>
    </row>
    <row r="1252" spans="2:2" x14ac:dyDescent="0.15">
      <c r="B1252" t="s">
        <v>1111</v>
      </c>
    </row>
    <row r="1253" spans="2:2" x14ac:dyDescent="0.15">
      <c r="B1253" t="s">
        <v>1112</v>
      </c>
    </row>
    <row r="1254" spans="2:2" x14ac:dyDescent="0.15">
      <c r="B1254" t="s">
        <v>1113</v>
      </c>
    </row>
    <row r="1255" spans="2:2" x14ac:dyDescent="0.15">
      <c r="B1255" t="s">
        <v>1114</v>
      </c>
    </row>
    <row r="1256" spans="2:2" x14ac:dyDescent="0.15">
      <c r="B1256" t="s">
        <v>1115</v>
      </c>
    </row>
    <row r="1257" spans="2:2" x14ac:dyDescent="0.15">
      <c r="B1257" t="s">
        <v>1116</v>
      </c>
    </row>
    <row r="1258" spans="2:2" x14ac:dyDescent="0.15">
      <c r="B1258" t="s">
        <v>1117</v>
      </c>
    </row>
    <row r="1259" spans="2:2" x14ac:dyDescent="0.15">
      <c r="B1259" t="s">
        <v>1118</v>
      </c>
    </row>
    <row r="1260" spans="2:2" x14ac:dyDescent="0.15">
      <c r="B1260" t="s">
        <v>1119</v>
      </c>
    </row>
    <row r="1261" spans="2:2" x14ac:dyDescent="0.15">
      <c r="B1261" t="s">
        <v>1120</v>
      </c>
    </row>
    <row r="1262" spans="2:2" x14ac:dyDescent="0.15">
      <c r="B1262" t="s">
        <v>1121</v>
      </c>
    </row>
    <row r="1263" spans="2:2" x14ac:dyDescent="0.15">
      <c r="B1263" t="s">
        <v>1122</v>
      </c>
    </row>
    <row r="1264" spans="2:2" x14ac:dyDescent="0.15">
      <c r="B1264" t="s">
        <v>1123</v>
      </c>
    </row>
    <row r="1265" spans="2:2" x14ac:dyDescent="0.15">
      <c r="B1265" t="s">
        <v>1124</v>
      </c>
    </row>
    <row r="1266" spans="2:2" x14ac:dyDescent="0.15">
      <c r="B1266" t="s">
        <v>1125</v>
      </c>
    </row>
    <row r="1267" spans="2:2" x14ac:dyDescent="0.15">
      <c r="B1267" t="s">
        <v>1126</v>
      </c>
    </row>
    <row r="1268" spans="2:2" x14ac:dyDescent="0.15">
      <c r="B1268" t="s">
        <v>1127</v>
      </c>
    </row>
    <row r="1269" spans="2:2" x14ac:dyDescent="0.15">
      <c r="B1269" t="s">
        <v>1128</v>
      </c>
    </row>
    <row r="1270" spans="2:2" x14ac:dyDescent="0.15">
      <c r="B1270" t="s">
        <v>1129</v>
      </c>
    </row>
    <row r="1271" spans="2:2" x14ac:dyDescent="0.15">
      <c r="B1271" t="s">
        <v>1130</v>
      </c>
    </row>
    <row r="1272" spans="2:2" x14ac:dyDescent="0.15">
      <c r="B1272" t="s">
        <v>1131</v>
      </c>
    </row>
    <row r="1273" spans="2:2" x14ac:dyDescent="0.15">
      <c r="B1273" t="s">
        <v>1132</v>
      </c>
    </row>
    <row r="1274" spans="2:2" x14ac:dyDescent="0.15">
      <c r="B1274" t="s">
        <v>1133</v>
      </c>
    </row>
    <row r="1275" spans="2:2" x14ac:dyDescent="0.15">
      <c r="B1275" t="s">
        <v>1134</v>
      </c>
    </row>
    <row r="1276" spans="2:2" x14ac:dyDescent="0.15">
      <c r="B1276" t="s">
        <v>1135</v>
      </c>
    </row>
    <row r="1277" spans="2:2" x14ac:dyDescent="0.15">
      <c r="B1277" t="s">
        <v>1136</v>
      </c>
    </row>
    <row r="1278" spans="2:2" x14ac:dyDescent="0.15">
      <c r="B1278" t="s">
        <v>1137</v>
      </c>
    </row>
    <row r="1279" spans="2:2" x14ac:dyDescent="0.15">
      <c r="B1279" t="s">
        <v>1138</v>
      </c>
    </row>
    <row r="1280" spans="2:2" x14ac:dyDescent="0.15">
      <c r="B1280" t="s">
        <v>1139</v>
      </c>
    </row>
    <row r="1281" spans="2:2" x14ac:dyDescent="0.15">
      <c r="B1281" t="s">
        <v>1140</v>
      </c>
    </row>
    <row r="1282" spans="2:2" x14ac:dyDescent="0.15">
      <c r="B1282" t="s">
        <v>1141</v>
      </c>
    </row>
    <row r="1283" spans="2:2" x14ac:dyDescent="0.15">
      <c r="B1283" t="s">
        <v>1142</v>
      </c>
    </row>
    <row r="1284" spans="2:2" x14ac:dyDescent="0.15">
      <c r="B1284" t="s">
        <v>1143</v>
      </c>
    </row>
    <row r="1285" spans="2:2" x14ac:dyDescent="0.15">
      <c r="B1285" t="s">
        <v>1144</v>
      </c>
    </row>
    <row r="1286" spans="2:2" x14ac:dyDescent="0.15">
      <c r="B1286" t="s">
        <v>1145</v>
      </c>
    </row>
    <row r="1287" spans="2:2" x14ac:dyDescent="0.15">
      <c r="B1287" t="s">
        <v>1146</v>
      </c>
    </row>
    <row r="1288" spans="2:2" x14ac:dyDescent="0.15">
      <c r="B1288" t="s">
        <v>1147</v>
      </c>
    </row>
    <row r="1289" spans="2:2" x14ac:dyDescent="0.15">
      <c r="B1289" t="s">
        <v>1148</v>
      </c>
    </row>
    <row r="1290" spans="2:2" x14ac:dyDescent="0.15">
      <c r="B1290" t="s">
        <v>1149</v>
      </c>
    </row>
    <row r="1291" spans="2:2" x14ac:dyDescent="0.15">
      <c r="B1291" t="s">
        <v>1150</v>
      </c>
    </row>
    <row r="1292" spans="2:2" x14ac:dyDescent="0.15">
      <c r="B1292" t="s">
        <v>1151</v>
      </c>
    </row>
    <row r="1293" spans="2:2" x14ac:dyDescent="0.15">
      <c r="B1293" t="s">
        <v>1152</v>
      </c>
    </row>
    <row r="1294" spans="2:2" x14ac:dyDescent="0.15">
      <c r="B1294" t="s">
        <v>1153</v>
      </c>
    </row>
    <row r="1295" spans="2:2" x14ac:dyDescent="0.15">
      <c r="B1295" t="s">
        <v>1154</v>
      </c>
    </row>
    <row r="1296" spans="2:2" x14ac:dyDescent="0.15">
      <c r="B1296" t="s">
        <v>1155</v>
      </c>
    </row>
    <row r="1297" spans="2:2" x14ac:dyDescent="0.15">
      <c r="B1297" t="s">
        <v>1156</v>
      </c>
    </row>
    <row r="1298" spans="2:2" x14ac:dyDescent="0.15">
      <c r="B1298" t="s">
        <v>1157</v>
      </c>
    </row>
    <row r="1299" spans="2:2" x14ac:dyDescent="0.15">
      <c r="B1299" t="s">
        <v>1158</v>
      </c>
    </row>
    <row r="1300" spans="2:2" x14ac:dyDescent="0.15">
      <c r="B1300" t="s">
        <v>1159</v>
      </c>
    </row>
    <row r="1301" spans="2:2" x14ac:dyDescent="0.15">
      <c r="B1301" t="s">
        <v>1160</v>
      </c>
    </row>
    <row r="1302" spans="2:2" x14ac:dyDescent="0.15">
      <c r="B1302" t="s">
        <v>1161</v>
      </c>
    </row>
    <row r="1303" spans="2:2" x14ac:dyDescent="0.15">
      <c r="B1303" t="s">
        <v>1162</v>
      </c>
    </row>
    <row r="1304" spans="2:2" x14ac:dyDescent="0.15">
      <c r="B1304" t="s">
        <v>1163</v>
      </c>
    </row>
    <row r="1305" spans="2:2" x14ac:dyDescent="0.15">
      <c r="B1305" t="s">
        <v>1164</v>
      </c>
    </row>
    <row r="1306" spans="2:2" x14ac:dyDescent="0.15">
      <c r="B1306" t="s">
        <v>1165</v>
      </c>
    </row>
    <row r="1307" spans="2:2" x14ac:dyDescent="0.15">
      <c r="B1307" t="s">
        <v>1166</v>
      </c>
    </row>
    <row r="1308" spans="2:2" x14ac:dyDescent="0.15">
      <c r="B1308" t="s">
        <v>1167</v>
      </c>
    </row>
    <row r="1309" spans="2:2" x14ac:dyDescent="0.15">
      <c r="B1309" t="s">
        <v>1168</v>
      </c>
    </row>
    <row r="1310" spans="2:2" x14ac:dyDescent="0.15">
      <c r="B1310" t="s">
        <v>1169</v>
      </c>
    </row>
    <row r="1311" spans="2:2" x14ac:dyDescent="0.15">
      <c r="B1311" t="s">
        <v>1170</v>
      </c>
    </row>
    <row r="1312" spans="2:2" x14ac:dyDescent="0.15">
      <c r="B1312" t="s">
        <v>1171</v>
      </c>
    </row>
    <row r="1313" spans="1:2" x14ac:dyDescent="0.15">
      <c r="B1313" t="s">
        <v>1172</v>
      </c>
    </row>
    <row r="1314" spans="1:2" x14ac:dyDescent="0.15">
      <c r="B1314" t="s">
        <v>1173</v>
      </c>
    </row>
    <row r="1315" spans="1:2" x14ac:dyDescent="0.15">
      <c r="B1315" t="s">
        <v>1174</v>
      </c>
    </row>
    <row r="1317" spans="1:2" x14ac:dyDescent="0.15">
      <c r="A1317" t="s">
        <v>1320</v>
      </c>
      <c r="B1317" t="s">
        <v>1321</v>
      </c>
    </row>
    <row r="1318" spans="1:2" x14ac:dyDescent="0.15">
      <c r="B1318" t="s">
        <v>1322</v>
      </c>
    </row>
    <row r="1319" spans="1:2" x14ac:dyDescent="0.15">
      <c r="B1319" t="s">
        <v>1323</v>
      </c>
    </row>
    <row r="1320" spans="1:2" x14ac:dyDescent="0.15">
      <c r="B1320" t="s">
        <v>1324</v>
      </c>
    </row>
    <row r="1321" spans="1:2" x14ac:dyDescent="0.15">
      <c r="B1321" t="s">
        <v>1325</v>
      </c>
    </row>
    <row r="1323" spans="1:2" x14ac:dyDescent="0.15">
      <c r="A1323" t="s">
        <v>1326</v>
      </c>
      <c r="B1323" t="s">
        <v>1327</v>
      </c>
    </row>
    <row r="1324" spans="1:2" x14ac:dyDescent="0.15">
      <c r="B1324" t="s">
        <v>1328</v>
      </c>
    </row>
    <row r="1325" spans="1:2" x14ac:dyDescent="0.15">
      <c r="B1325" t="s">
        <v>1329</v>
      </c>
    </row>
    <row r="1326" spans="1:2" x14ac:dyDescent="0.15">
      <c r="B1326" t="s">
        <v>1330</v>
      </c>
    </row>
    <row r="1327" spans="1:2" x14ac:dyDescent="0.15">
      <c r="B1327" t="s">
        <v>1331</v>
      </c>
    </row>
    <row r="1328" spans="1:2" x14ac:dyDescent="0.15">
      <c r="B1328" t="s">
        <v>1323</v>
      </c>
    </row>
    <row r="1329" spans="1:2" x14ac:dyDescent="0.15">
      <c r="B1329" t="s">
        <v>1332</v>
      </c>
    </row>
    <row r="1330" spans="1:2" x14ac:dyDescent="0.15">
      <c r="B1330" t="s">
        <v>1324</v>
      </c>
    </row>
    <row r="1331" spans="1:2" x14ac:dyDescent="0.15">
      <c r="B1331" t="s">
        <v>1333</v>
      </c>
    </row>
    <row r="1332" spans="1:2" x14ac:dyDescent="0.15">
      <c r="B1332" t="s">
        <v>1334</v>
      </c>
    </row>
    <row r="1334" spans="1:2" x14ac:dyDescent="0.15">
      <c r="A1334" t="s">
        <v>1326</v>
      </c>
      <c r="B1334" t="s">
        <v>1327</v>
      </c>
    </row>
    <row r="1335" spans="1:2" x14ac:dyDescent="0.15">
      <c r="B1335" t="s">
        <v>1328</v>
      </c>
    </row>
    <row r="1336" spans="1:2" x14ac:dyDescent="0.15">
      <c r="B1336" t="s">
        <v>1329</v>
      </c>
    </row>
    <row r="1337" spans="1:2" x14ac:dyDescent="0.15">
      <c r="B1337" t="s">
        <v>1330</v>
      </c>
    </row>
    <row r="1338" spans="1:2" x14ac:dyDescent="0.15">
      <c r="B1338" t="s">
        <v>1331</v>
      </c>
    </row>
    <row r="1339" spans="1:2" x14ac:dyDescent="0.15">
      <c r="B1339" t="s">
        <v>1323</v>
      </c>
    </row>
    <row r="1340" spans="1:2" x14ac:dyDescent="0.15">
      <c r="B1340" t="s">
        <v>1332</v>
      </c>
    </row>
    <row r="1341" spans="1:2" x14ac:dyDescent="0.15">
      <c r="B1341" t="s">
        <v>1324</v>
      </c>
    </row>
    <row r="1342" spans="1:2" x14ac:dyDescent="0.15">
      <c r="B1342" t="s">
        <v>1333</v>
      </c>
    </row>
    <row r="1343" spans="1:2" x14ac:dyDescent="0.15">
      <c r="B1343" t="s">
        <v>1334</v>
      </c>
    </row>
    <row r="1345" spans="1:2" x14ac:dyDescent="0.15">
      <c r="A1345" t="s">
        <v>1326</v>
      </c>
      <c r="B1345" t="s">
        <v>1327</v>
      </c>
    </row>
    <row r="1346" spans="1:2" x14ac:dyDescent="0.15">
      <c r="B1346" t="s">
        <v>1328</v>
      </c>
    </row>
    <row r="1347" spans="1:2" x14ac:dyDescent="0.15">
      <c r="B1347" t="s">
        <v>1329</v>
      </c>
    </row>
    <row r="1348" spans="1:2" x14ac:dyDescent="0.15">
      <c r="B1348" t="s">
        <v>1330</v>
      </c>
    </row>
    <row r="1349" spans="1:2" x14ac:dyDescent="0.15">
      <c r="B1349" t="s">
        <v>1331</v>
      </c>
    </row>
    <row r="1350" spans="1:2" x14ac:dyDescent="0.15">
      <c r="B1350" t="s">
        <v>1323</v>
      </c>
    </row>
    <row r="1351" spans="1:2" x14ac:dyDescent="0.15">
      <c r="B1351" t="s">
        <v>1332</v>
      </c>
    </row>
    <row r="1352" spans="1:2" x14ac:dyDescent="0.15">
      <c r="B1352" t="s">
        <v>1324</v>
      </c>
    </row>
    <row r="1353" spans="1:2" x14ac:dyDescent="0.15">
      <c r="B1353" t="s">
        <v>1333</v>
      </c>
    </row>
    <row r="1354" spans="1:2" x14ac:dyDescent="0.15">
      <c r="B1354" t="s">
        <v>1334</v>
      </c>
    </row>
    <row r="1357" spans="1:2" ht="19" x14ac:dyDescent="0.25">
      <c r="A1357" s="19" t="s">
        <v>1335</v>
      </c>
    </row>
    <row r="1359" spans="1:2" x14ac:dyDescent="0.15">
      <c r="A1359" t="s">
        <v>1336</v>
      </c>
      <c r="B1359" t="s">
        <v>1337</v>
      </c>
    </row>
    <row r="1360" spans="1:2" x14ac:dyDescent="0.15">
      <c r="B1360" t="s">
        <v>1338</v>
      </c>
    </row>
    <row r="1361" spans="1:2" x14ac:dyDescent="0.15">
      <c r="B1361" t="s">
        <v>1339</v>
      </c>
    </row>
    <row r="1362" spans="1:2" x14ac:dyDescent="0.15">
      <c r="B1362" t="s">
        <v>1340</v>
      </c>
    </row>
    <row r="1364" spans="1:2" x14ac:dyDescent="0.15">
      <c r="A1364" t="s">
        <v>1341</v>
      </c>
      <c r="B1364" t="s">
        <v>1342</v>
      </c>
    </row>
    <row r="1365" spans="1:2" x14ac:dyDescent="0.15">
      <c r="B1365" t="s">
        <v>1343</v>
      </c>
    </row>
    <row r="1366" spans="1:2" x14ac:dyDescent="0.15">
      <c r="B1366" t="s">
        <v>1344</v>
      </c>
    </row>
    <row r="1367" spans="1:2" x14ac:dyDescent="0.15">
      <c r="B1367" t="s">
        <v>1345</v>
      </c>
    </row>
    <row r="1368" spans="1:2" x14ac:dyDescent="0.15">
      <c r="B1368" t="s">
        <v>1322</v>
      </c>
    </row>
    <row r="1369" spans="1:2" x14ac:dyDescent="0.15">
      <c r="B1369" t="s">
        <v>1346</v>
      </c>
    </row>
    <row r="1370" spans="1:2" x14ac:dyDescent="0.15">
      <c r="B1370" t="s">
        <v>1347</v>
      </c>
    </row>
    <row r="1371" spans="1:2" x14ac:dyDescent="0.15">
      <c r="B1371" t="s">
        <v>1348</v>
      </c>
    </row>
    <row r="1372" spans="1:2" x14ac:dyDescent="0.15">
      <c r="B1372" t="s">
        <v>1349</v>
      </c>
    </row>
    <row r="1373" spans="1:2" x14ac:dyDescent="0.15">
      <c r="B1373" t="s">
        <v>1350</v>
      </c>
    </row>
    <row r="1374" spans="1:2" x14ac:dyDescent="0.15">
      <c r="B1374" t="s">
        <v>1351</v>
      </c>
    </row>
    <row r="1375" spans="1:2" x14ac:dyDescent="0.15">
      <c r="B1375" t="s">
        <v>1352</v>
      </c>
    </row>
    <row r="1376" spans="1:2" x14ac:dyDescent="0.15">
      <c r="B1376" t="s">
        <v>1353</v>
      </c>
    </row>
    <row r="1377" spans="1:2" x14ac:dyDescent="0.15">
      <c r="B1377" t="s">
        <v>1354</v>
      </c>
    </row>
    <row r="1379" spans="1:2" x14ac:dyDescent="0.15">
      <c r="A1379" t="s">
        <v>1355</v>
      </c>
      <c r="B1379" s="17" t="s">
        <v>838</v>
      </c>
    </row>
    <row r="1380" spans="1:2" x14ac:dyDescent="0.15">
      <c r="B1380" s="17" t="s">
        <v>1356</v>
      </c>
    </row>
    <row r="1381" spans="1:2" x14ac:dyDescent="0.15">
      <c r="B1381" s="17" t="s">
        <v>479</v>
      </c>
    </row>
    <row r="1382" spans="1:2" x14ac:dyDescent="0.15">
      <c r="B1382" s="17" t="s">
        <v>480</v>
      </c>
    </row>
    <row r="1383" spans="1:2" x14ac:dyDescent="0.15">
      <c r="B1383" s="17" t="s">
        <v>481</v>
      </c>
    </row>
    <row r="1384" spans="1:2" x14ac:dyDescent="0.15">
      <c r="B1384" s="17" t="s">
        <v>482</v>
      </c>
    </row>
    <row r="1385" spans="1:2" x14ac:dyDescent="0.15">
      <c r="B1385" s="17" t="s">
        <v>483</v>
      </c>
    </row>
    <row r="1386" spans="1:2" x14ac:dyDescent="0.15">
      <c r="B1386" s="17" t="s">
        <v>484</v>
      </c>
    </row>
    <row r="1387" spans="1:2" x14ac:dyDescent="0.15">
      <c r="B1387" s="17" t="s">
        <v>485</v>
      </c>
    </row>
    <row r="1388" spans="1:2" x14ac:dyDescent="0.15">
      <c r="B1388" s="17" t="s">
        <v>486</v>
      </c>
    </row>
    <row r="1389" spans="1:2" x14ac:dyDescent="0.15">
      <c r="B1389" s="17" t="s">
        <v>487</v>
      </c>
    </row>
    <row r="1390" spans="1:2" x14ac:dyDescent="0.15">
      <c r="B1390" s="17" t="s">
        <v>488</v>
      </c>
    </row>
    <row r="1391" spans="1:2" x14ac:dyDescent="0.15">
      <c r="B1391" s="17" t="s">
        <v>489</v>
      </c>
    </row>
    <row r="1392" spans="1:2" x14ac:dyDescent="0.15">
      <c r="B1392" s="17" t="s">
        <v>490</v>
      </c>
    </row>
    <row r="1393" spans="2:2" x14ac:dyDescent="0.15">
      <c r="B1393" s="17" t="s">
        <v>491</v>
      </c>
    </row>
    <row r="1394" spans="2:2" x14ac:dyDescent="0.15">
      <c r="B1394" s="17" t="s">
        <v>492</v>
      </c>
    </row>
    <row r="1395" spans="2:2" x14ac:dyDescent="0.15">
      <c r="B1395" s="17" t="s">
        <v>493</v>
      </c>
    </row>
    <row r="1396" spans="2:2" x14ac:dyDescent="0.15">
      <c r="B1396" s="17" t="s">
        <v>494</v>
      </c>
    </row>
    <row r="1397" spans="2:2" x14ac:dyDescent="0.15">
      <c r="B1397" s="17" t="s">
        <v>495</v>
      </c>
    </row>
    <row r="1398" spans="2:2" x14ac:dyDescent="0.15">
      <c r="B1398" s="17" t="s">
        <v>496</v>
      </c>
    </row>
    <row r="1399" spans="2:2" x14ac:dyDescent="0.15">
      <c r="B1399" s="17" t="s">
        <v>497</v>
      </c>
    </row>
    <row r="1400" spans="2:2" x14ac:dyDescent="0.15">
      <c r="B1400" s="17" t="s">
        <v>498</v>
      </c>
    </row>
    <row r="1401" spans="2:2" x14ac:dyDescent="0.15">
      <c r="B1401" s="17" t="s">
        <v>499</v>
      </c>
    </row>
    <row r="1402" spans="2:2" x14ac:dyDescent="0.15">
      <c r="B1402" s="17" t="s">
        <v>500</v>
      </c>
    </row>
    <row r="1403" spans="2:2" x14ac:dyDescent="0.15">
      <c r="B1403" s="17" t="s">
        <v>501</v>
      </c>
    </row>
    <row r="1404" spans="2:2" x14ac:dyDescent="0.15">
      <c r="B1404" s="17" t="s">
        <v>502</v>
      </c>
    </row>
    <row r="1405" spans="2:2" x14ac:dyDescent="0.15">
      <c r="B1405" s="17" t="s">
        <v>503</v>
      </c>
    </row>
    <row r="1406" spans="2:2" x14ac:dyDescent="0.15">
      <c r="B1406" s="17" t="s">
        <v>504</v>
      </c>
    </row>
    <row r="1407" spans="2:2" x14ac:dyDescent="0.15">
      <c r="B1407" s="17" t="s">
        <v>505</v>
      </c>
    </row>
    <row r="1408" spans="2:2" x14ac:dyDescent="0.15">
      <c r="B1408" s="17" t="s">
        <v>506</v>
      </c>
    </row>
    <row r="1409" spans="2:2" x14ac:dyDescent="0.15">
      <c r="B1409" s="17" t="s">
        <v>507</v>
      </c>
    </row>
    <row r="1410" spans="2:2" x14ac:dyDescent="0.15">
      <c r="B1410" s="17" t="s">
        <v>508</v>
      </c>
    </row>
    <row r="1411" spans="2:2" x14ac:dyDescent="0.15">
      <c r="B1411" s="17" t="s">
        <v>509</v>
      </c>
    </row>
    <row r="1412" spans="2:2" x14ac:dyDescent="0.15">
      <c r="B1412" s="17" t="s">
        <v>510</v>
      </c>
    </row>
    <row r="1413" spans="2:2" x14ac:dyDescent="0.15">
      <c r="B1413" s="17" t="s">
        <v>511</v>
      </c>
    </row>
    <row r="1414" spans="2:2" x14ac:dyDescent="0.15">
      <c r="B1414" s="17" t="s">
        <v>512</v>
      </c>
    </row>
    <row r="1415" spans="2:2" x14ac:dyDescent="0.15">
      <c r="B1415" s="17" t="s">
        <v>513</v>
      </c>
    </row>
    <row r="1416" spans="2:2" x14ac:dyDescent="0.15">
      <c r="B1416" s="17" t="s">
        <v>514</v>
      </c>
    </row>
    <row r="1417" spans="2:2" x14ac:dyDescent="0.15">
      <c r="B1417" s="17" t="s">
        <v>515</v>
      </c>
    </row>
    <row r="1418" spans="2:2" ht="15" x14ac:dyDescent="0.2">
      <c r="B1418" s="22" t="s">
        <v>516</v>
      </c>
    </row>
    <row r="1419" spans="2:2" x14ac:dyDescent="0.15">
      <c r="B1419" s="17" t="s">
        <v>517</v>
      </c>
    </row>
    <row r="1420" spans="2:2" ht="15" x14ac:dyDescent="0.2">
      <c r="B1420" s="22" t="s">
        <v>518</v>
      </c>
    </row>
    <row r="1421" spans="2:2" x14ac:dyDescent="0.15">
      <c r="B1421" s="17" t="s">
        <v>519</v>
      </c>
    </row>
    <row r="1422" spans="2:2" x14ac:dyDescent="0.15">
      <c r="B1422" s="17" t="s">
        <v>520</v>
      </c>
    </row>
    <row r="1423" spans="2:2" x14ac:dyDescent="0.15">
      <c r="B1423" s="17" t="s">
        <v>521</v>
      </c>
    </row>
    <row r="1424" spans="2:2" x14ac:dyDescent="0.15">
      <c r="B1424" s="17" t="s">
        <v>522</v>
      </c>
    </row>
    <row r="1425" spans="2:2" x14ac:dyDescent="0.15">
      <c r="B1425" s="17" t="s">
        <v>523</v>
      </c>
    </row>
    <row r="1426" spans="2:2" x14ac:dyDescent="0.15">
      <c r="B1426" s="17" t="s">
        <v>524</v>
      </c>
    </row>
    <row r="1427" spans="2:2" x14ac:dyDescent="0.15">
      <c r="B1427" s="17" t="s">
        <v>525</v>
      </c>
    </row>
    <row r="1428" spans="2:2" x14ac:dyDescent="0.15">
      <c r="B1428" s="17" t="s">
        <v>526</v>
      </c>
    </row>
    <row r="1429" spans="2:2" x14ac:dyDescent="0.15">
      <c r="B1429" s="17" t="s">
        <v>527</v>
      </c>
    </row>
    <row r="1430" spans="2:2" x14ac:dyDescent="0.15">
      <c r="B1430" s="17" t="s">
        <v>528</v>
      </c>
    </row>
    <row r="1431" spans="2:2" x14ac:dyDescent="0.15">
      <c r="B1431" s="17" t="s">
        <v>529</v>
      </c>
    </row>
    <row r="1432" spans="2:2" x14ac:dyDescent="0.15">
      <c r="B1432" s="17" t="s">
        <v>530</v>
      </c>
    </row>
    <row r="1433" spans="2:2" x14ac:dyDescent="0.15">
      <c r="B1433" s="17" t="s">
        <v>531</v>
      </c>
    </row>
    <row r="1434" spans="2:2" x14ac:dyDescent="0.15">
      <c r="B1434" s="17" t="s">
        <v>532</v>
      </c>
    </row>
    <row r="1435" spans="2:2" x14ac:dyDescent="0.15">
      <c r="B1435" s="17" t="s">
        <v>533</v>
      </c>
    </row>
    <row r="1436" spans="2:2" x14ac:dyDescent="0.15">
      <c r="B1436" s="17" t="s">
        <v>534</v>
      </c>
    </row>
    <row r="1437" spans="2:2" x14ac:dyDescent="0.15">
      <c r="B1437" s="17" t="s">
        <v>535</v>
      </c>
    </row>
    <row r="1438" spans="2:2" x14ac:dyDescent="0.15">
      <c r="B1438" s="17" t="s">
        <v>536</v>
      </c>
    </row>
    <row r="1439" spans="2:2" x14ac:dyDescent="0.15">
      <c r="B1439" s="17" t="s">
        <v>537</v>
      </c>
    </row>
    <row r="1440" spans="2:2" x14ac:dyDescent="0.15">
      <c r="B1440" s="17" t="s">
        <v>538</v>
      </c>
    </row>
    <row r="1441" spans="2:2" x14ac:dyDescent="0.15">
      <c r="B1441" s="17" t="s">
        <v>539</v>
      </c>
    </row>
    <row r="1442" spans="2:2" x14ac:dyDescent="0.15">
      <c r="B1442" s="17" t="s">
        <v>540</v>
      </c>
    </row>
    <row r="1443" spans="2:2" x14ac:dyDescent="0.15">
      <c r="B1443" s="17" t="s">
        <v>541</v>
      </c>
    </row>
    <row r="1444" spans="2:2" x14ac:dyDescent="0.15">
      <c r="B1444" s="17" t="s">
        <v>542</v>
      </c>
    </row>
    <row r="1445" spans="2:2" x14ac:dyDescent="0.15">
      <c r="B1445" s="17" t="s">
        <v>543</v>
      </c>
    </row>
    <row r="1446" spans="2:2" x14ac:dyDescent="0.15">
      <c r="B1446" s="17" t="s">
        <v>544</v>
      </c>
    </row>
    <row r="1447" spans="2:2" x14ac:dyDescent="0.15">
      <c r="B1447" s="17" t="s">
        <v>545</v>
      </c>
    </row>
    <row r="1448" spans="2:2" x14ac:dyDescent="0.15">
      <c r="B1448" s="17" t="s">
        <v>546</v>
      </c>
    </row>
    <row r="1449" spans="2:2" x14ac:dyDescent="0.15">
      <c r="B1449" s="17" t="s">
        <v>547</v>
      </c>
    </row>
    <row r="1450" spans="2:2" ht="15" x14ac:dyDescent="0.2">
      <c r="B1450" s="22" t="s">
        <v>548</v>
      </c>
    </row>
    <row r="1451" spans="2:2" x14ac:dyDescent="0.15">
      <c r="B1451" s="17" t="s">
        <v>549</v>
      </c>
    </row>
    <row r="1452" spans="2:2" x14ac:dyDescent="0.15">
      <c r="B1452" s="17" t="s">
        <v>550</v>
      </c>
    </row>
    <row r="1453" spans="2:2" x14ac:dyDescent="0.15">
      <c r="B1453" s="17" t="s">
        <v>551</v>
      </c>
    </row>
    <row r="1454" spans="2:2" x14ac:dyDescent="0.15">
      <c r="B1454" s="17" t="s">
        <v>552</v>
      </c>
    </row>
    <row r="1455" spans="2:2" x14ac:dyDescent="0.15">
      <c r="B1455" s="17" t="s">
        <v>553</v>
      </c>
    </row>
    <row r="1456" spans="2:2" x14ac:dyDescent="0.15">
      <c r="B1456" s="17" t="s">
        <v>554</v>
      </c>
    </row>
    <row r="1457" spans="2:2" x14ac:dyDescent="0.15">
      <c r="B1457" s="17" t="s">
        <v>555</v>
      </c>
    </row>
    <row r="1458" spans="2:2" x14ac:dyDescent="0.15">
      <c r="B1458" s="17" t="s">
        <v>556</v>
      </c>
    </row>
    <row r="1459" spans="2:2" x14ac:dyDescent="0.15">
      <c r="B1459" s="17" t="s">
        <v>557</v>
      </c>
    </row>
    <row r="1460" spans="2:2" x14ac:dyDescent="0.15">
      <c r="B1460" s="17" t="s">
        <v>558</v>
      </c>
    </row>
    <row r="1461" spans="2:2" x14ac:dyDescent="0.15">
      <c r="B1461" s="17" t="s">
        <v>559</v>
      </c>
    </row>
    <row r="1462" spans="2:2" x14ac:dyDescent="0.15">
      <c r="B1462" s="17" t="s">
        <v>560</v>
      </c>
    </row>
    <row r="1463" spans="2:2" x14ac:dyDescent="0.15">
      <c r="B1463" s="17" t="s">
        <v>561</v>
      </c>
    </row>
    <row r="1464" spans="2:2" x14ac:dyDescent="0.15">
      <c r="B1464" s="17" t="s">
        <v>562</v>
      </c>
    </row>
    <row r="1465" spans="2:2" x14ac:dyDescent="0.15">
      <c r="B1465" s="17" t="s">
        <v>563</v>
      </c>
    </row>
    <row r="1466" spans="2:2" x14ac:dyDescent="0.15">
      <c r="B1466" s="17" t="s">
        <v>564</v>
      </c>
    </row>
    <row r="1467" spans="2:2" x14ac:dyDescent="0.15">
      <c r="B1467" s="17" t="s">
        <v>565</v>
      </c>
    </row>
    <row r="1468" spans="2:2" x14ac:dyDescent="0.15">
      <c r="B1468" s="17" t="s">
        <v>566</v>
      </c>
    </row>
    <row r="1469" spans="2:2" x14ac:dyDescent="0.15">
      <c r="B1469" s="17" t="s">
        <v>567</v>
      </c>
    </row>
    <row r="1470" spans="2:2" x14ac:dyDescent="0.15">
      <c r="B1470" s="17" t="s">
        <v>568</v>
      </c>
    </row>
    <row r="1471" spans="2:2" x14ac:dyDescent="0.15">
      <c r="B1471" s="17" t="s">
        <v>569</v>
      </c>
    </row>
    <row r="1472" spans="2:2" x14ac:dyDescent="0.15">
      <c r="B1472" s="17" t="s">
        <v>570</v>
      </c>
    </row>
    <row r="1473" spans="2:2" x14ac:dyDescent="0.15">
      <c r="B1473" s="17" t="s">
        <v>571</v>
      </c>
    </row>
    <row r="1474" spans="2:2" x14ac:dyDescent="0.15">
      <c r="B1474" s="17" t="s">
        <v>572</v>
      </c>
    </row>
    <row r="1475" spans="2:2" x14ac:dyDescent="0.15">
      <c r="B1475" s="17" t="s">
        <v>573</v>
      </c>
    </row>
    <row r="1476" spans="2:2" x14ac:dyDescent="0.15">
      <c r="B1476" s="17" t="s">
        <v>574</v>
      </c>
    </row>
    <row r="1477" spans="2:2" x14ac:dyDescent="0.15">
      <c r="B1477" s="17" t="s">
        <v>575</v>
      </c>
    </row>
    <row r="1478" spans="2:2" x14ac:dyDescent="0.15">
      <c r="B1478" s="17" t="s">
        <v>576</v>
      </c>
    </row>
    <row r="1479" spans="2:2" x14ac:dyDescent="0.15">
      <c r="B1479" s="17" t="s">
        <v>1760</v>
      </c>
    </row>
    <row r="1480" spans="2:2" x14ac:dyDescent="0.15">
      <c r="B1480" s="17" t="s">
        <v>577</v>
      </c>
    </row>
    <row r="1481" spans="2:2" x14ac:dyDescent="0.15">
      <c r="B1481" s="17" t="s">
        <v>578</v>
      </c>
    </row>
    <row r="1482" spans="2:2" x14ac:dyDescent="0.15">
      <c r="B1482" s="17" t="s">
        <v>579</v>
      </c>
    </row>
    <row r="1483" spans="2:2" x14ac:dyDescent="0.15">
      <c r="B1483" s="17" t="s">
        <v>580</v>
      </c>
    </row>
    <row r="1484" spans="2:2" x14ac:dyDescent="0.15">
      <c r="B1484" s="17" t="s">
        <v>581</v>
      </c>
    </row>
    <row r="1485" spans="2:2" x14ac:dyDescent="0.15">
      <c r="B1485" s="17" t="s">
        <v>582</v>
      </c>
    </row>
    <row r="1486" spans="2:2" x14ac:dyDescent="0.15">
      <c r="B1486" s="17" t="s">
        <v>583</v>
      </c>
    </row>
    <row r="1487" spans="2:2" x14ac:dyDescent="0.15">
      <c r="B1487" s="17" t="s">
        <v>584</v>
      </c>
    </row>
    <row r="1488" spans="2:2" x14ac:dyDescent="0.15">
      <c r="B1488" s="17" t="s">
        <v>585</v>
      </c>
    </row>
    <row r="1489" spans="2:2" x14ac:dyDescent="0.15">
      <c r="B1489" s="17" t="s">
        <v>586</v>
      </c>
    </row>
    <row r="1490" spans="2:2" x14ac:dyDescent="0.15">
      <c r="B1490" s="17" t="s">
        <v>587</v>
      </c>
    </row>
    <row r="1491" spans="2:2" x14ac:dyDescent="0.15">
      <c r="B1491" s="17" t="s">
        <v>588</v>
      </c>
    </row>
    <row r="1492" spans="2:2" x14ac:dyDescent="0.15">
      <c r="B1492" s="17" t="s">
        <v>589</v>
      </c>
    </row>
    <row r="1493" spans="2:2" x14ac:dyDescent="0.15">
      <c r="B1493" s="17" t="s">
        <v>590</v>
      </c>
    </row>
    <row r="1494" spans="2:2" x14ac:dyDescent="0.15">
      <c r="B1494" s="17" t="s">
        <v>591</v>
      </c>
    </row>
    <row r="1495" spans="2:2" x14ac:dyDescent="0.15">
      <c r="B1495" s="17" t="s">
        <v>592</v>
      </c>
    </row>
    <row r="1496" spans="2:2" x14ac:dyDescent="0.15">
      <c r="B1496" s="17" t="s">
        <v>593</v>
      </c>
    </row>
    <row r="1497" spans="2:2" x14ac:dyDescent="0.15">
      <c r="B1497" s="17" t="s">
        <v>594</v>
      </c>
    </row>
    <row r="1498" spans="2:2" x14ac:dyDescent="0.15">
      <c r="B1498" s="17" t="s">
        <v>595</v>
      </c>
    </row>
    <row r="1499" spans="2:2" ht="15" x14ac:dyDescent="0.2">
      <c r="B1499" s="22" t="s">
        <v>596</v>
      </c>
    </row>
    <row r="1500" spans="2:2" x14ac:dyDescent="0.15">
      <c r="B1500" s="17" t="s">
        <v>597</v>
      </c>
    </row>
    <row r="1501" spans="2:2" x14ac:dyDescent="0.15">
      <c r="B1501" s="17" t="s">
        <v>598</v>
      </c>
    </row>
    <row r="1502" spans="2:2" x14ac:dyDescent="0.15">
      <c r="B1502" s="17" t="s">
        <v>599</v>
      </c>
    </row>
    <row r="1503" spans="2:2" x14ac:dyDescent="0.15">
      <c r="B1503" s="17" t="s">
        <v>600</v>
      </c>
    </row>
    <row r="1504" spans="2:2" x14ac:dyDescent="0.15">
      <c r="B1504" s="17" t="s">
        <v>601</v>
      </c>
    </row>
    <row r="1505" spans="2:2" x14ac:dyDescent="0.15">
      <c r="B1505" s="17" t="s">
        <v>602</v>
      </c>
    </row>
    <row r="1506" spans="2:2" x14ac:dyDescent="0.15">
      <c r="B1506" s="17" t="s">
        <v>603</v>
      </c>
    </row>
    <row r="1507" spans="2:2" x14ac:dyDescent="0.15">
      <c r="B1507" s="17" t="s">
        <v>604</v>
      </c>
    </row>
    <row r="1508" spans="2:2" x14ac:dyDescent="0.15">
      <c r="B1508" s="17" t="s">
        <v>605</v>
      </c>
    </row>
    <row r="1509" spans="2:2" x14ac:dyDescent="0.15">
      <c r="B1509" s="17" t="s">
        <v>606</v>
      </c>
    </row>
    <row r="1510" spans="2:2" x14ac:dyDescent="0.15">
      <c r="B1510" s="17" t="s">
        <v>607</v>
      </c>
    </row>
    <row r="1511" spans="2:2" x14ac:dyDescent="0.15">
      <c r="B1511" s="17" t="s">
        <v>608</v>
      </c>
    </row>
    <row r="1512" spans="2:2" x14ac:dyDescent="0.15">
      <c r="B1512" s="17" t="s">
        <v>609</v>
      </c>
    </row>
    <row r="1513" spans="2:2" x14ac:dyDescent="0.15">
      <c r="B1513" s="17" t="s">
        <v>610</v>
      </c>
    </row>
    <row r="1514" spans="2:2" x14ac:dyDescent="0.15">
      <c r="B1514" s="17" t="s">
        <v>611</v>
      </c>
    </row>
    <row r="1515" spans="2:2" x14ac:dyDescent="0.15">
      <c r="B1515" s="17" t="s">
        <v>612</v>
      </c>
    </row>
    <row r="1516" spans="2:2" x14ac:dyDescent="0.15">
      <c r="B1516" s="17" t="s">
        <v>613</v>
      </c>
    </row>
    <row r="1517" spans="2:2" x14ac:dyDescent="0.15">
      <c r="B1517" s="17" t="s">
        <v>614</v>
      </c>
    </row>
    <row r="1518" spans="2:2" x14ac:dyDescent="0.15">
      <c r="B1518" s="17" t="s">
        <v>615</v>
      </c>
    </row>
    <row r="1519" spans="2:2" x14ac:dyDescent="0.15">
      <c r="B1519" s="17" t="s">
        <v>616</v>
      </c>
    </row>
    <row r="1520" spans="2:2" x14ac:dyDescent="0.15">
      <c r="B1520" s="17" t="s">
        <v>617</v>
      </c>
    </row>
    <row r="1521" spans="2:2" x14ac:dyDescent="0.15">
      <c r="B1521" s="17" t="s">
        <v>618</v>
      </c>
    </row>
    <row r="1522" spans="2:2" x14ac:dyDescent="0.15">
      <c r="B1522" s="17" t="s">
        <v>619</v>
      </c>
    </row>
    <row r="1523" spans="2:2" x14ac:dyDescent="0.15">
      <c r="B1523" s="17" t="s">
        <v>620</v>
      </c>
    </row>
    <row r="1524" spans="2:2" x14ac:dyDescent="0.15">
      <c r="B1524" s="17" t="s">
        <v>621</v>
      </c>
    </row>
    <row r="1525" spans="2:2" x14ac:dyDescent="0.15">
      <c r="B1525" s="17" t="s">
        <v>622</v>
      </c>
    </row>
    <row r="1526" spans="2:2" x14ac:dyDescent="0.15">
      <c r="B1526" s="17" t="s">
        <v>623</v>
      </c>
    </row>
    <row r="1527" spans="2:2" x14ac:dyDescent="0.15">
      <c r="B1527" s="17" t="s">
        <v>624</v>
      </c>
    </row>
    <row r="1528" spans="2:2" x14ac:dyDescent="0.15">
      <c r="B1528" s="17" t="s">
        <v>625</v>
      </c>
    </row>
    <row r="1529" spans="2:2" x14ac:dyDescent="0.15">
      <c r="B1529" s="17" t="s">
        <v>626</v>
      </c>
    </row>
    <row r="1530" spans="2:2" x14ac:dyDescent="0.15">
      <c r="B1530" s="17" t="s">
        <v>627</v>
      </c>
    </row>
    <row r="1531" spans="2:2" x14ac:dyDescent="0.15">
      <c r="B1531" s="17" t="s">
        <v>628</v>
      </c>
    </row>
    <row r="1532" spans="2:2" x14ac:dyDescent="0.15">
      <c r="B1532" s="17" t="s">
        <v>629</v>
      </c>
    </row>
    <row r="1533" spans="2:2" x14ac:dyDescent="0.15">
      <c r="B1533" s="17" t="s">
        <v>630</v>
      </c>
    </row>
    <row r="1534" spans="2:2" ht="15" x14ac:dyDescent="0.2">
      <c r="B1534" s="22" t="s">
        <v>631</v>
      </c>
    </row>
    <row r="1535" spans="2:2" x14ac:dyDescent="0.15">
      <c r="B1535" s="17" t="s">
        <v>632</v>
      </c>
    </row>
    <row r="1536" spans="2:2" x14ac:dyDescent="0.15">
      <c r="B1536" s="17" t="s">
        <v>633</v>
      </c>
    </row>
    <row r="1537" spans="2:2" x14ac:dyDescent="0.15">
      <c r="B1537" s="17" t="s">
        <v>634</v>
      </c>
    </row>
    <row r="1538" spans="2:2" x14ac:dyDescent="0.15">
      <c r="B1538" s="17" t="s">
        <v>635</v>
      </c>
    </row>
    <row r="1539" spans="2:2" x14ac:dyDescent="0.15">
      <c r="B1539" s="17" t="s">
        <v>636</v>
      </c>
    </row>
    <row r="1540" spans="2:2" x14ac:dyDescent="0.15">
      <c r="B1540" s="17" t="s">
        <v>637</v>
      </c>
    </row>
    <row r="1541" spans="2:2" x14ac:dyDescent="0.15">
      <c r="B1541" s="17" t="s">
        <v>638</v>
      </c>
    </row>
    <row r="1542" spans="2:2" x14ac:dyDescent="0.15">
      <c r="B1542" s="17" t="s">
        <v>639</v>
      </c>
    </row>
    <row r="1543" spans="2:2" x14ac:dyDescent="0.15">
      <c r="B1543" s="17" t="s">
        <v>640</v>
      </c>
    </row>
    <row r="1544" spans="2:2" x14ac:dyDescent="0.15">
      <c r="B1544" s="17" t="s">
        <v>641</v>
      </c>
    </row>
    <row r="1545" spans="2:2" x14ac:dyDescent="0.15">
      <c r="B1545" s="17" t="s">
        <v>642</v>
      </c>
    </row>
    <row r="1546" spans="2:2" x14ac:dyDescent="0.15">
      <c r="B1546" s="17" t="s">
        <v>643</v>
      </c>
    </row>
    <row r="1547" spans="2:2" x14ac:dyDescent="0.15">
      <c r="B1547" s="17" t="s">
        <v>644</v>
      </c>
    </row>
    <row r="1548" spans="2:2" x14ac:dyDescent="0.15">
      <c r="B1548" s="17" t="s">
        <v>645</v>
      </c>
    </row>
    <row r="1549" spans="2:2" x14ac:dyDescent="0.15">
      <c r="B1549" s="17" t="s">
        <v>646</v>
      </c>
    </row>
    <row r="1550" spans="2:2" x14ac:dyDescent="0.15">
      <c r="B1550" s="17" t="s">
        <v>647</v>
      </c>
    </row>
    <row r="1551" spans="2:2" x14ac:dyDescent="0.15">
      <c r="B1551" s="17" t="s">
        <v>648</v>
      </c>
    </row>
    <row r="1552" spans="2:2" x14ac:dyDescent="0.15">
      <c r="B1552" s="17" t="s">
        <v>649</v>
      </c>
    </row>
    <row r="1553" spans="2:2" x14ac:dyDescent="0.15">
      <c r="B1553" s="17" t="s">
        <v>650</v>
      </c>
    </row>
    <row r="1554" spans="2:2" x14ac:dyDescent="0.15">
      <c r="B1554" s="17" t="s">
        <v>651</v>
      </c>
    </row>
    <row r="1555" spans="2:2" x14ac:dyDescent="0.15">
      <c r="B1555" s="17" t="s">
        <v>652</v>
      </c>
    </row>
    <row r="1556" spans="2:2" x14ac:dyDescent="0.15">
      <c r="B1556" s="17" t="s">
        <v>653</v>
      </c>
    </row>
    <row r="1557" spans="2:2" x14ac:dyDescent="0.15">
      <c r="B1557" s="17" t="s">
        <v>654</v>
      </c>
    </row>
    <row r="1558" spans="2:2" x14ac:dyDescent="0.15">
      <c r="B1558" s="17" t="s">
        <v>655</v>
      </c>
    </row>
    <row r="1559" spans="2:2" x14ac:dyDescent="0.15">
      <c r="B1559" s="17" t="s">
        <v>656</v>
      </c>
    </row>
    <row r="1560" spans="2:2" x14ac:dyDescent="0.15">
      <c r="B1560" s="17" t="s">
        <v>657</v>
      </c>
    </row>
    <row r="1561" spans="2:2" x14ac:dyDescent="0.15">
      <c r="B1561" s="17" t="s">
        <v>658</v>
      </c>
    </row>
    <row r="1562" spans="2:2" x14ac:dyDescent="0.15">
      <c r="B1562" s="17" t="s">
        <v>659</v>
      </c>
    </row>
    <row r="1563" spans="2:2" x14ac:dyDescent="0.15">
      <c r="B1563" s="17" t="s">
        <v>660</v>
      </c>
    </row>
    <row r="1564" spans="2:2" x14ac:dyDescent="0.15">
      <c r="B1564" s="17" t="s">
        <v>661</v>
      </c>
    </row>
    <row r="1565" spans="2:2" x14ac:dyDescent="0.15">
      <c r="B1565" s="17" t="s">
        <v>662</v>
      </c>
    </row>
    <row r="1566" spans="2:2" x14ac:dyDescent="0.15">
      <c r="B1566" s="17" t="s">
        <v>663</v>
      </c>
    </row>
    <row r="1567" spans="2:2" x14ac:dyDescent="0.15">
      <c r="B1567" s="17" t="s">
        <v>664</v>
      </c>
    </row>
    <row r="1568" spans="2:2" x14ac:dyDescent="0.15">
      <c r="B1568" s="17" t="s">
        <v>665</v>
      </c>
    </row>
    <row r="1569" spans="2:2" x14ac:dyDescent="0.15">
      <c r="B1569" s="17" t="s">
        <v>666</v>
      </c>
    </row>
    <row r="1570" spans="2:2" x14ac:dyDescent="0.15">
      <c r="B1570" s="17" t="s">
        <v>667</v>
      </c>
    </row>
    <row r="1571" spans="2:2" x14ac:dyDescent="0.15">
      <c r="B1571" s="17" t="s">
        <v>668</v>
      </c>
    </row>
    <row r="1572" spans="2:2" x14ac:dyDescent="0.15">
      <c r="B1572" s="17" t="s">
        <v>669</v>
      </c>
    </row>
    <row r="1573" spans="2:2" x14ac:dyDescent="0.15">
      <c r="B1573" s="17" t="s">
        <v>670</v>
      </c>
    </row>
    <row r="1574" spans="2:2" x14ac:dyDescent="0.15">
      <c r="B1574" s="17" t="s">
        <v>671</v>
      </c>
    </row>
    <row r="1575" spans="2:2" x14ac:dyDescent="0.15">
      <c r="B1575" s="17" t="s">
        <v>672</v>
      </c>
    </row>
    <row r="1576" spans="2:2" x14ac:dyDescent="0.15">
      <c r="B1576" s="17" t="s">
        <v>673</v>
      </c>
    </row>
    <row r="1577" spans="2:2" x14ac:dyDescent="0.15">
      <c r="B1577" s="17" t="s">
        <v>674</v>
      </c>
    </row>
    <row r="1578" spans="2:2" x14ac:dyDescent="0.15">
      <c r="B1578" s="17" t="s">
        <v>675</v>
      </c>
    </row>
    <row r="1579" spans="2:2" x14ac:dyDescent="0.15">
      <c r="B1579" s="17" t="s">
        <v>676</v>
      </c>
    </row>
    <row r="1580" spans="2:2" x14ac:dyDescent="0.15">
      <c r="B1580" s="17" t="s">
        <v>677</v>
      </c>
    </row>
    <row r="1581" spans="2:2" x14ac:dyDescent="0.15">
      <c r="B1581" s="17" t="s">
        <v>678</v>
      </c>
    </row>
    <row r="1582" spans="2:2" x14ac:dyDescent="0.15">
      <c r="B1582" s="17" t="s">
        <v>679</v>
      </c>
    </row>
    <row r="1583" spans="2:2" x14ac:dyDescent="0.15">
      <c r="B1583" s="17" t="s">
        <v>680</v>
      </c>
    </row>
    <row r="1584" spans="2:2" x14ac:dyDescent="0.15">
      <c r="B1584" s="17" t="s">
        <v>681</v>
      </c>
    </row>
    <row r="1585" spans="2:2" x14ac:dyDescent="0.15">
      <c r="B1585" s="17" t="s">
        <v>682</v>
      </c>
    </row>
    <row r="1586" spans="2:2" x14ac:dyDescent="0.15">
      <c r="B1586" s="17" t="s">
        <v>683</v>
      </c>
    </row>
    <row r="1587" spans="2:2" x14ac:dyDescent="0.15">
      <c r="B1587" s="17" t="s">
        <v>684</v>
      </c>
    </row>
    <row r="1588" spans="2:2" x14ac:dyDescent="0.15">
      <c r="B1588" s="17" t="s">
        <v>685</v>
      </c>
    </row>
    <row r="1589" spans="2:2" x14ac:dyDescent="0.15">
      <c r="B1589" s="17" t="s">
        <v>686</v>
      </c>
    </row>
    <row r="1590" spans="2:2" x14ac:dyDescent="0.15">
      <c r="B1590" s="17" t="s">
        <v>687</v>
      </c>
    </row>
    <row r="1591" spans="2:2" ht="15" x14ac:dyDescent="0.2">
      <c r="B1591" s="22" t="s">
        <v>688</v>
      </c>
    </row>
    <row r="1592" spans="2:2" ht="15" x14ac:dyDescent="0.2">
      <c r="B1592" s="22" t="s">
        <v>689</v>
      </c>
    </row>
    <row r="1593" spans="2:2" x14ac:dyDescent="0.15">
      <c r="B1593" s="17" t="s">
        <v>690</v>
      </c>
    </row>
    <row r="1594" spans="2:2" x14ac:dyDescent="0.15">
      <c r="B1594" s="16" t="s">
        <v>691</v>
      </c>
    </row>
    <row r="1595" spans="2:2" x14ac:dyDescent="0.15">
      <c r="B1595" s="17" t="s">
        <v>692</v>
      </c>
    </row>
    <row r="1596" spans="2:2" x14ac:dyDescent="0.15">
      <c r="B1596" s="17" t="s">
        <v>693</v>
      </c>
    </row>
    <row r="1597" spans="2:2" ht="15" x14ac:dyDescent="0.2">
      <c r="B1597" s="22" t="s">
        <v>694</v>
      </c>
    </row>
    <row r="1598" spans="2:2" x14ac:dyDescent="0.15">
      <c r="B1598" s="17" t="s">
        <v>695</v>
      </c>
    </row>
    <row r="1599" spans="2:2" x14ac:dyDescent="0.15">
      <c r="B1599" s="17" t="s">
        <v>696</v>
      </c>
    </row>
    <row r="1600" spans="2:2" x14ac:dyDescent="0.15">
      <c r="B1600" s="17" t="s">
        <v>697</v>
      </c>
    </row>
    <row r="1601" spans="2:2" x14ac:dyDescent="0.15">
      <c r="B1601" s="17" t="s">
        <v>698</v>
      </c>
    </row>
    <row r="1602" spans="2:2" x14ac:dyDescent="0.15">
      <c r="B1602" s="17" t="s">
        <v>699</v>
      </c>
    </row>
    <row r="1603" spans="2:2" x14ac:dyDescent="0.15">
      <c r="B1603" s="17" t="s">
        <v>700</v>
      </c>
    </row>
    <row r="1604" spans="2:2" x14ac:dyDescent="0.15">
      <c r="B1604" s="17" t="s">
        <v>701</v>
      </c>
    </row>
    <row r="1605" spans="2:2" x14ac:dyDescent="0.15">
      <c r="B1605" s="17" t="s">
        <v>702</v>
      </c>
    </row>
    <row r="1606" spans="2:2" x14ac:dyDescent="0.15">
      <c r="B1606" s="17" t="s">
        <v>703</v>
      </c>
    </row>
    <row r="1607" spans="2:2" x14ac:dyDescent="0.15">
      <c r="B1607" s="17" t="s">
        <v>704</v>
      </c>
    </row>
    <row r="1608" spans="2:2" x14ac:dyDescent="0.15">
      <c r="B1608" s="17" t="s">
        <v>705</v>
      </c>
    </row>
    <row r="1609" spans="2:2" x14ac:dyDescent="0.15">
      <c r="B1609" s="16" t="s">
        <v>706</v>
      </c>
    </row>
    <row r="1610" spans="2:2" x14ac:dyDescent="0.15">
      <c r="B1610" s="16" t="s">
        <v>707</v>
      </c>
    </row>
    <row r="1611" spans="2:2" x14ac:dyDescent="0.15">
      <c r="B1611" s="16" t="s">
        <v>708</v>
      </c>
    </row>
    <row r="1612" spans="2:2" x14ac:dyDescent="0.15">
      <c r="B1612" s="16" t="s">
        <v>709</v>
      </c>
    </row>
    <row r="1613" spans="2:2" x14ac:dyDescent="0.15">
      <c r="B1613" s="16" t="s">
        <v>710</v>
      </c>
    </row>
    <row r="1614" spans="2:2" x14ac:dyDescent="0.15">
      <c r="B1614" s="16" t="s">
        <v>711</v>
      </c>
    </row>
  </sheetData>
  <autoFilter ref="B1380:B1614" xr:uid="{405DF515-6F98-4C45-8A97-EE11441965FB}">
    <sortState xmlns:xlrd2="http://schemas.microsoft.com/office/spreadsheetml/2017/richdata2" ref="B1381:B1614">
      <sortCondition ref="B1380:B1614"/>
    </sortState>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C1004"/>
  <sheetViews>
    <sheetView topLeftCell="A502" workbookViewId="0">
      <selection activeCell="A515" sqref="A515"/>
    </sheetView>
  </sheetViews>
  <sheetFormatPr baseColWidth="10" defaultColWidth="9" defaultRowHeight="15" x14ac:dyDescent="0.2"/>
  <cols>
    <col min="1" max="1" width="54.1640625" style="4" customWidth="1"/>
    <col min="2" max="2" width="16.6640625" style="4" bestFit="1" customWidth="1"/>
    <col min="3" max="3" width="13.6640625" style="4" bestFit="1" customWidth="1"/>
    <col min="4" max="16384" width="9" style="4"/>
  </cols>
  <sheetData>
    <row r="1" spans="1:1" x14ac:dyDescent="0.2">
      <c r="A1" s="3" t="s">
        <v>1357</v>
      </c>
    </row>
    <row r="2" spans="1:1" x14ac:dyDescent="0.2">
      <c r="A2" s="3"/>
    </row>
    <row r="3" spans="1:1" x14ac:dyDescent="0.2">
      <c r="A3" s="4" t="s">
        <v>1327</v>
      </c>
    </row>
    <row r="4" spans="1:1" x14ac:dyDescent="0.2">
      <c r="A4" s="4" t="s">
        <v>1328</v>
      </c>
    </row>
    <row r="5" spans="1:1" x14ac:dyDescent="0.2">
      <c r="A5" s="4" t="s">
        <v>1329</v>
      </c>
    </row>
    <row r="6" spans="1:1" x14ac:dyDescent="0.2">
      <c r="A6" s="4" t="s">
        <v>1330</v>
      </c>
    </row>
    <row r="7" spans="1:1" x14ac:dyDescent="0.2">
      <c r="A7" s="4" t="s">
        <v>1331</v>
      </c>
    </row>
    <row r="8" spans="1:1" x14ac:dyDescent="0.2">
      <c r="A8" s="4" t="s">
        <v>1323</v>
      </c>
    </row>
    <row r="9" spans="1:1" x14ac:dyDescent="0.2">
      <c r="A9" s="4" t="s">
        <v>1332</v>
      </c>
    </row>
    <row r="10" spans="1:1" x14ac:dyDescent="0.2">
      <c r="A10" s="4" t="s">
        <v>1324</v>
      </c>
    </row>
    <row r="11" spans="1:1" x14ac:dyDescent="0.2">
      <c r="A11" s="4" t="s">
        <v>1333</v>
      </c>
    </row>
    <row r="12" spans="1:1" x14ac:dyDescent="0.2">
      <c r="A12" s="4" t="s">
        <v>1334</v>
      </c>
    </row>
    <row r="14" spans="1:1" x14ac:dyDescent="0.2">
      <c r="A14" s="3" t="s">
        <v>900</v>
      </c>
    </row>
    <row r="16" spans="1:1" x14ac:dyDescent="0.2">
      <c r="A16" s="4" t="s">
        <v>901</v>
      </c>
    </row>
    <row r="17" spans="1:2" x14ac:dyDescent="0.2">
      <c r="A17" s="4" t="s">
        <v>902</v>
      </c>
    </row>
    <row r="18" spans="1:2" x14ac:dyDescent="0.2">
      <c r="A18" s="4" t="s">
        <v>903</v>
      </c>
    </row>
    <row r="20" spans="1:2" x14ac:dyDescent="0.2">
      <c r="A20" s="3" t="s">
        <v>904</v>
      </c>
    </row>
    <row r="22" spans="1:2" x14ac:dyDescent="0.2">
      <c r="A22" s="4" t="s">
        <v>1358</v>
      </c>
    </row>
    <row r="23" spans="1:2" x14ac:dyDescent="0.2">
      <c r="A23" s="4" t="s">
        <v>906</v>
      </c>
    </row>
    <row r="25" spans="1:2" x14ac:dyDescent="0.2">
      <c r="A25" s="3" t="s">
        <v>1359</v>
      </c>
    </row>
    <row r="26" spans="1:2" x14ac:dyDescent="0.2">
      <c r="A26" s="3"/>
    </row>
    <row r="27" spans="1:2" ht="16" x14ac:dyDescent="0.2">
      <c r="A27" s="4" t="s">
        <v>1360</v>
      </c>
      <c r="B27" s="18" t="str" cm="1">
        <f t="array" ref="B27:B31">_xlfn._xlws.SORT(_xlfn._xlws.FILTER(A27:A31,ISNUMBER(SEARCH(B5,A27:A31)),"Not Found"))</f>
        <v>Background</v>
      </c>
    </row>
    <row r="28" spans="1:2" x14ac:dyDescent="0.2">
      <c r="A28" s="4" t="s">
        <v>1361</v>
      </c>
      <c r="B28" s="4" t="str">
        <v>Closing Theme</v>
      </c>
    </row>
    <row r="29" spans="1:2" x14ac:dyDescent="0.2">
      <c r="A29" s="4" t="s">
        <v>1362</v>
      </c>
      <c r="B29" s="4" t="str">
        <v>Featured/Visual</v>
      </c>
    </row>
    <row r="30" spans="1:2" x14ac:dyDescent="0.2">
      <c r="A30" s="4" t="s">
        <v>1363</v>
      </c>
      <c r="B30" s="4" t="str">
        <v>Logo</v>
      </c>
    </row>
    <row r="31" spans="1:2" x14ac:dyDescent="0.2">
      <c r="A31" s="4" t="s">
        <v>1364</v>
      </c>
      <c r="B31" s="4" t="str">
        <v>Opening Theme</v>
      </c>
    </row>
    <row r="33" spans="1:1" x14ac:dyDescent="0.2">
      <c r="A33" s="3" t="s">
        <v>1365</v>
      </c>
    </row>
    <row r="34" spans="1:1" x14ac:dyDescent="0.2">
      <c r="A34" s="3"/>
    </row>
    <row r="35" spans="1:1" x14ac:dyDescent="0.2">
      <c r="A35" s="4" t="s">
        <v>1337</v>
      </c>
    </row>
    <row r="36" spans="1:1" x14ac:dyDescent="0.2">
      <c r="A36" s="4" t="s">
        <v>1338</v>
      </c>
    </row>
    <row r="37" spans="1:1" x14ac:dyDescent="0.2">
      <c r="A37" s="4" t="s">
        <v>1339</v>
      </c>
    </row>
    <row r="38" spans="1:1" x14ac:dyDescent="0.2">
      <c r="A38" s="4" t="s">
        <v>1340</v>
      </c>
    </row>
    <row r="40" spans="1:1" x14ac:dyDescent="0.2">
      <c r="A40" s="3" t="s">
        <v>927</v>
      </c>
    </row>
    <row r="41" spans="1:1" x14ac:dyDescent="0.2">
      <c r="A41" s="3"/>
    </row>
    <row r="42" spans="1:1" ht="15" customHeight="1" x14ac:dyDescent="0.2">
      <c r="A42" s="5" t="s">
        <v>928</v>
      </c>
    </row>
    <row r="43" spans="1:1" ht="15" customHeight="1" x14ac:dyDescent="0.2">
      <c r="A43" s="5" t="s">
        <v>929</v>
      </c>
    </row>
    <row r="44" spans="1:1" ht="15" customHeight="1" x14ac:dyDescent="0.2">
      <c r="A44" s="5" t="s">
        <v>930</v>
      </c>
    </row>
    <row r="45" spans="1:1" ht="15" customHeight="1" x14ac:dyDescent="0.2">
      <c r="A45" s="5" t="s">
        <v>931</v>
      </c>
    </row>
    <row r="46" spans="1:1" ht="15" customHeight="1" x14ac:dyDescent="0.2">
      <c r="A46" s="5" t="s">
        <v>1366</v>
      </c>
    </row>
    <row r="47" spans="1:1" ht="15" customHeight="1" x14ac:dyDescent="0.2">
      <c r="A47" s="5" t="s">
        <v>933</v>
      </c>
    </row>
    <row r="48" spans="1:1" ht="15" customHeight="1" x14ac:dyDescent="0.2">
      <c r="A48" s="5" t="s">
        <v>1367</v>
      </c>
    </row>
    <row r="49" spans="1:1" ht="15" customHeight="1" x14ac:dyDescent="0.2">
      <c r="A49" s="5" t="s">
        <v>935</v>
      </c>
    </row>
    <row r="50" spans="1:1" ht="15" customHeight="1" x14ac:dyDescent="0.2">
      <c r="A50" s="5" t="s">
        <v>936</v>
      </c>
    </row>
    <row r="51" spans="1:1" ht="15" customHeight="1" x14ac:dyDescent="0.2">
      <c r="A51" s="5" t="s">
        <v>937</v>
      </c>
    </row>
    <row r="52" spans="1:1" ht="15" customHeight="1" x14ac:dyDescent="0.2">
      <c r="A52" s="5" t="s">
        <v>938</v>
      </c>
    </row>
    <row r="53" spans="1:1" ht="15" customHeight="1" x14ac:dyDescent="0.2">
      <c r="A53" s="5" t="s">
        <v>939</v>
      </c>
    </row>
    <row r="54" spans="1:1" ht="15" customHeight="1" x14ac:dyDescent="0.2">
      <c r="A54" s="5" t="s">
        <v>940</v>
      </c>
    </row>
    <row r="55" spans="1:1" ht="15" customHeight="1" x14ac:dyDescent="0.2">
      <c r="A55" s="5" t="s">
        <v>941</v>
      </c>
    </row>
    <row r="56" spans="1:1" ht="15" customHeight="1" x14ac:dyDescent="0.2">
      <c r="A56" s="5" t="s">
        <v>942</v>
      </c>
    </row>
    <row r="57" spans="1:1" ht="15" customHeight="1" x14ac:dyDescent="0.2">
      <c r="A57" s="5" t="s">
        <v>943</v>
      </c>
    </row>
    <row r="58" spans="1:1" ht="15" customHeight="1" x14ac:dyDescent="0.2">
      <c r="A58" s="5" t="s">
        <v>944</v>
      </c>
    </row>
    <row r="59" spans="1:1" ht="15" customHeight="1" x14ac:dyDescent="0.2">
      <c r="A59" s="5" t="s">
        <v>901</v>
      </c>
    </row>
    <row r="60" spans="1:1" ht="15" customHeight="1" x14ac:dyDescent="0.2">
      <c r="A60" s="5" t="s">
        <v>945</v>
      </c>
    </row>
    <row r="61" spans="1:1" ht="15" customHeight="1" x14ac:dyDescent="0.2">
      <c r="A61" s="5" t="s">
        <v>1368</v>
      </c>
    </row>
    <row r="62" spans="1:1" ht="15" customHeight="1" x14ac:dyDescent="0.2">
      <c r="A62" s="5" t="s">
        <v>947</v>
      </c>
    </row>
    <row r="63" spans="1:1" ht="15" customHeight="1" x14ac:dyDescent="0.2">
      <c r="A63" s="5" t="s">
        <v>948</v>
      </c>
    </row>
    <row r="64" spans="1:1" ht="15" customHeight="1" x14ac:dyDescent="0.2">
      <c r="A64" s="5" t="s">
        <v>949</v>
      </c>
    </row>
    <row r="65" spans="1:1" ht="15" customHeight="1" x14ac:dyDescent="0.2">
      <c r="A65" s="5" t="s">
        <v>950</v>
      </c>
    </row>
    <row r="67" spans="1:1" x14ac:dyDescent="0.2">
      <c r="A67" s="3" t="s">
        <v>907</v>
      </c>
    </row>
    <row r="68" spans="1:1" x14ac:dyDescent="0.2">
      <c r="A68" s="3"/>
    </row>
    <row r="69" spans="1:1" ht="16" x14ac:dyDescent="0.2">
      <c r="A69" s="5" t="s">
        <v>908</v>
      </c>
    </row>
    <row r="70" spans="1:1" ht="16" x14ac:dyDescent="0.2">
      <c r="A70" s="5" t="s">
        <v>909</v>
      </c>
    </row>
    <row r="71" spans="1:1" ht="16" x14ac:dyDescent="0.2">
      <c r="A71" s="5" t="s">
        <v>910</v>
      </c>
    </row>
    <row r="72" spans="1:1" x14ac:dyDescent="0.2">
      <c r="A72" s="2" t="s">
        <v>911</v>
      </c>
    </row>
    <row r="73" spans="1:1" x14ac:dyDescent="0.2">
      <c r="A73" s="2" t="s">
        <v>912</v>
      </c>
    </row>
    <row r="74" spans="1:1" ht="16" x14ac:dyDescent="0.2">
      <c r="A74" s="5" t="s">
        <v>913</v>
      </c>
    </row>
    <row r="75" spans="1:1" ht="16" x14ac:dyDescent="0.2">
      <c r="A75" s="5" t="s">
        <v>914</v>
      </c>
    </row>
    <row r="76" spans="1:1" ht="16" x14ac:dyDescent="0.2">
      <c r="A76" s="5" t="s">
        <v>915</v>
      </c>
    </row>
    <row r="77" spans="1:1" ht="16" x14ac:dyDescent="0.2">
      <c r="A77" s="5" t="s">
        <v>1369</v>
      </c>
    </row>
    <row r="78" spans="1:1" ht="16" x14ac:dyDescent="0.2">
      <c r="A78" s="5" t="s">
        <v>917</v>
      </c>
    </row>
    <row r="79" spans="1:1" ht="16" x14ac:dyDescent="0.2">
      <c r="A79" s="5" t="s">
        <v>918</v>
      </c>
    </row>
    <row r="80" spans="1:1" ht="16" x14ac:dyDescent="0.2">
      <c r="A80" s="5" t="s">
        <v>1370</v>
      </c>
    </row>
    <row r="81" spans="1:1" x14ac:dyDescent="0.2">
      <c r="A81" s="2" t="s">
        <v>920</v>
      </c>
    </row>
    <row r="82" spans="1:1" ht="16" x14ac:dyDescent="0.2">
      <c r="A82" s="5" t="s">
        <v>921</v>
      </c>
    </row>
    <row r="83" spans="1:1" x14ac:dyDescent="0.2">
      <c r="A83" s="2" t="s">
        <v>922</v>
      </c>
    </row>
    <row r="84" spans="1:1" ht="16" x14ac:dyDescent="0.2">
      <c r="A84" s="5" t="s">
        <v>923</v>
      </c>
    </row>
    <row r="86" spans="1:1" x14ac:dyDescent="0.2">
      <c r="A86" s="3" t="s">
        <v>1371</v>
      </c>
    </row>
    <row r="87" spans="1:1" x14ac:dyDescent="0.2">
      <c r="A87" s="3"/>
    </row>
    <row r="88" spans="1:1" x14ac:dyDescent="0.2">
      <c r="A88" s="2" t="s">
        <v>1342</v>
      </c>
    </row>
    <row r="89" spans="1:1" x14ac:dyDescent="0.2">
      <c r="A89" s="2" t="s">
        <v>1343</v>
      </c>
    </row>
    <row r="90" spans="1:1" x14ac:dyDescent="0.2">
      <c r="A90" s="2" t="s">
        <v>1344</v>
      </c>
    </row>
    <row r="91" spans="1:1" x14ac:dyDescent="0.2">
      <c r="A91" s="2" t="s">
        <v>1345</v>
      </c>
    </row>
    <row r="92" spans="1:1" x14ac:dyDescent="0.2">
      <c r="A92" s="2" t="s">
        <v>1322</v>
      </c>
    </row>
    <row r="93" spans="1:1" x14ac:dyDescent="0.2">
      <c r="A93" s="2" t="s">
        <v>1346</v>
      </c>
    </row>
    <row r="94" spans="1:1" x14ac:dyDescent="0.2">
      <c r="A94" s="2" t="s">
        <v>1347</v>
      </c>
    </row>
    <row r="95" spans="1:1" x14ac:dyDescent="0.2">
      <c r="A95" s="2" t="s">
        <v>1348</v>
      </c>
    </row>
    <row r="96" spans="1:1" x14ac:dyDescent="0.2">
      <c r="A96" s="2" t="s">
        <v>1349</v>
      </c>
    </row>
    <row r="97" spans="1:1" x14ac:dyDescent="0.2">
      <c r="A97" s="2" t="s">
        <v>1350</v>
      </c>
    </row>
    <row r="98" spans="1:1" x14ac:dyDescent="0.2">
      <c r="A98" s="2" t="s">
        <v>1372</v>
      </c>
    </row>
    <row r="99" spans="1:1" x14ac:dyDescent="0.2">
      <c r="A99" s="2" t="s">
        <v>1352</v>
      </c>
    </row>
    <row r="100" spans="1:1" x14ac:dyDescent="0.2">
      <c r="A100" s="2" t="s">
        <v>1353</v>
      </c>
    </row>
    <row r="101" spans="1:1" x14ac:dyDescent="0.2">
      <c r="A101" s="2" t="s">
        <v>1354</v>
      </c>
    </row>
    <row r="103" spans="1:1" x14ac:dyDescent="0.2">
      <c r="A103" s="3" t="s">
        <v>1176</v>
      </c>
    </row>
    <row r="104" spans="1:1" x14ac:dyDescent="0.2">
      <c r="A104" s="3" t="s">
        <v>1177</v>
      </c>
    </row>
    <row r="105" spans="1:1" x14ac:dyDescent="0.2">
      <c r="A105" s="3" t="s">
        <v>1178</v>
      </c>
    </row>
    <row r="106" spans="1:1" ht="16" x14ac:dyDescent="0.2">
      <c r="A106" s="6" t="s">
        <v>1179</v>
      </c>
    </row>
    <row r="107" spans="1:1" ht="16" x14ac:dyDescent="0.2">
      <c r="A107" s="6" t="s">
        <v>1180</v>
      </c>
    </row>
    <row r="108" spans="1:1" ht="16" x14ac:dyDescent="0.2">
      <c r="A108" s="6" t="s">
        <v>1181</v>
      </c>
    </row>
    <row r="109" spans="1:1" ht="16" x14ac:dyDescent="0.2">
      <c r="A109" s="6" t="s">
        <v>1373</v>
      </c>
    </row>
    <row r="110" spans="1:1" ht="16" x14ac:dyDescent="0.2">
      <c r="A110" s="6" t="s">
        <v>1182</v>
      </c>
    </row>
    <row r="111" spans="1:1" ht="16" x14ac:dyDescent="0.2">
      <c r="A111" s="6" t="s">
        <v>1183</v>
      </c>
    </row>
    <row r="112" spans="1:1" ht="16" x14ac:dyDescent="0.2">
      <c r="A112" s="6" t="s">
        <v>1184</v>
      </c>
    </row>
    <row r="113" spans="1:1" ht="16" x14ac:dyDescent="0.2">
      <c r="A113" s="6" t="s">
        <v>1374</v>
      </c>
    </row>
    <row r="114" spans="1:1" ht="16" x14ac:dyDescent="0.2">
      <c r="A114" s="6" t="s">
        <v>1185</v>
      </c>
    </row>
    <row r="115" spans="1:1" ht="16" x14ac:dyDescent="0.2">
      <c r="A115" s="6" t="s">
        <v>1186</v>
      </c>
    </row>
    <row r="116" spans="1:1" ht="16" x14ac:dyDescent="0.2">
      <c r="A116" s="6" t="s">
        <v>1375</v>
      </c>
    </row>
    <row r="117" spans="1:1" ht="16" x14ac:dyDescent="0.2">
      <c r="A117" s="6" t="s">
        <v>1376</v>
      </c>
    </row>
    <row r="118" spans="1:1" ht="16" x14ac:dyDescent="0.2">
      <c r="A118" s="6" t="s">
        <v>1187</v>
      </c>
    </row>
    <row r="119" spans="1:1" ht="16" x14ac:dyDescent="0.2">
      <c r="A119" s="6" t="s">
        <v>1188</v>
      </c>
    </row>
    <row r="120" spans="1:1" ht="16" x14ac:dyDescent="0.2">
      <c r="A120" s="6" t="s">
        <v>1377</v>
      </c>
    </row>
    <row r="121" spans="1:1" ht="16" x14ac:dyDescent="0.2">
      <c r="A121" s="6" t="s">
        <v>1189</v>
      </c>
    </row>
    <row r="122" spans="1:1" ht="16" x14ac:dyDescent="0.2">
      <c r="A122" s="6" t="s">
        <v>1190</v>
      </c>
    </row>
    <row r="123" spans="1:1" ht="16" x14ac:dyDescent="0.2">
      <c r="A123" s="6" t="s">
        <v>1378</v>
      </c>
    </row>
    <row r="124" spans="1:1" ht="16" x14ac:dyDescent="0.2">
      <c r="A124" s="6" t="s">
        <v>1191</v>
      </c>
    </row>
    <row r="125" spans="1:1" ht="16" x14ac:dyDescent="0.2">
      <c r="A125" s="6" t="s">
        <v>1379</v>
      </c>
    </row>
    <row r="126" spans="1:1" ht="16" x14ac:dyDescent="0.2">
      <c r="A126" s="6" t="s">
        <v>1194</v>
      </c>
    </row>
    <row r="127" spans="1:1" ht="16" x14ac:dyDescent="0.2">
      <c r="A127" s="6" t="s">
        <v>1380</v>
      </c>
    </row>
    <row r="128" spans="1:1" ht="16" x14ac:dyDescent="0.2">
      <c r="A128" s="6" t="s">
        <v>1195</v>
      </c>
    </row>
    <row r="129" spans="1:1" ht="16" x14ac:dyDescent="0.2">
      <c r="A129" s="6" t="s">
        <v>1196</v>
      </c>
    </row>
    <row r="130" spans="1:1" ht="16" x14ac:dyDescent="0.2">
      <c r="A130" s="6" t="s">
        <v>1197</v>
      </c>
    </row>
    <row r="131" spans="1:1" ht="16" x14ac:dyDescent="0.2">
      <c r="A131" s="6" t="s">
        <v>1200</v>
      </c>
    </row>
    <row r="132" spans="1:1" ht="16" x14ac:dyDescent="0.2">
      <c r="A132" s="6" t="s">
        <v>1381</v>
      </c>
    </row>
    <row r="133" spans="1:1" ht="16" x14ac:dyDescent="0.2">
      <c r="A133" s="6" t="s">
        <v>1382</v>
      </c>
    </row>
    <row r="134" spans="1:1" ht="16" x14ac:dyDescent="0.2">
      <c r="A134" s="6" t="s">
        <v>1383</v>
      </c>
    </row>
    <row r="135" spans="1:1" ht="16" x14ac:dyDescent="0.2">
      <c r="A135" s="6" t="s">
        <v>1201</v>
      </c>
    </row>
    <row r="136" spans="1:1" ht="16" x14ac:dyDescent="0.2">
      <c r="A136" s="6" t="s">
        <v>1384</v>
      </c>
    </row>
    <row r="137" spans="1:1" ht="16" x14ac:dyDescent="0.2">
      <c r="A137" s="6" t="s">
        <v>1385</v>
      </c>
    </row>
    <row r="138" spans="1:1" ht="16" x14ac:dyDescent="0.2">
      <c r="A138" s="6" t="s">
        <v>1386</v>
      </c>
    </row>
    <row r="139" spans="1:1" ht="16" x14ac:dyDescent="0.2">
      <c r="A139" s="6" t="s">
        <v>1202</v>
      </c>
    </row>
    <row r="140" spans="1:1" ht="16" x14ac:dyDescent="0.2">
      <c r="A140" s="6" t="s">
        <v>1387</v>
      </c>
    </row>
    <row r="141" spans="1:1" ht="16" x14ac:dyDescent="0.2">
      <c r="A141" s="6" t="s">
        <v>1203</v>
      </c>
    </row>
    <row r="142" spans="1:1" ht="16" x14ac:dyDescent="0.2">
      <c r="A142" s="6" t="s">
        <v>1204</v>
      </c>
    </row>
    <row r="143" spans="1:1" ht="16" x14ac:dyDescent="0.2">
      <c r="A143" s="6" t="s">
        <v>1205</v>
      </c>
    </row>
    <row r="144" spans="1:1" ht="16" x14ac:dyDescent="0.2">
      <c r="A144" s="6" t="s">
        <v>1388</v>
      </c>
    </row>
    <row r="145" spans="1:1" ht="16" x14ac:dyDescent="0.2">
      <c r="A145" s="6" t="s">
        <v>1206</v>
      </c>
    </row>
    <row r="146" spans="1:1" ht="16" x14ac:dyDescent="0.2">
      <c r="A146" s="6" t="s">
        <v>1389</v>
      </c>
    </row>
    <row r="147" spans="1:1" ht="16" x14ac:dyDescent="0.2">
      <c r="A147" s="6" t="s">
        <v>1177</v>
      </c>
    </row>
    <row r="148" spans="1:1" ht="16" x14ac:dyDescent="0.2">
      <c r="A148" s="6" t="s">
        <v>1207</v>
      </c>
    </row>
    <row r="149" spans="1:1" ht="16" x14ac:dyDescent="0.2">
      <c r="A149" s="6" t="s">
        <v>1208</v>
      </c>
    </row>
    <row r="150" spans="1:1" ht="16" x14ac:dyDescent="0.2">
      <c r="A150" s="6" t="s">
        <v>1390</v>
      </c>
    </row>
    <row r="151" spans="1:1" ht="16" x14ac:dyDescent="0.2">
      <c r="A151" s="6" t="s">
        <v>1391</v>
      </c>
    </row>
    <row r="152" spans="1:1" ht="16" x14ac:dyDescent="0.2">
      <c r="A152" s="6" t="s">
        <v>1392</v>
      </c>
    </row>
    <row r="153" spans="1:1" ht="16" x14ac:dyDescent="0.2">
      <c r="A153" s="6" t="s">
        <v>1211</v>
      </c>
    </row>
    <row r="154" spans="1:1" ht="16" x14ac:dyDescent="0.2">
      <c r="A154" s="6" t="s">
        <v>1178</v>
      </c>
    </row>
    <row r="155" spans="1:1" ht="16" x14ac:dyDescent="0.2">
      <c r="A155" s="6" t="s">
        <v>1393</v>
      </c>
    </row>
    <row r="156" spans="1:1" ht="16" x14ac:dyDescent="0.2">
      <c r="A156" s="6" t="s">
        <v>1213</v>
      </c>
    </row>
    <row r="157" spans="1:1" ht="16" x14ac:dyDescent="0.2">
      <c r="A157" s="6" t="s">
        <v>1394</v>
      </c>
    </row>
    <row r="158" spans="1:1" ht="16" x14ac:dyDescent="0.2">
      <c r="A158" s="6" t="s">
        <v>1214</v>
      </c>
    </row>
    <row r="159" spans="1:1" ht="16" x14ac:dyDescent="0.2">
      <c r="A159" s="6" t="s">
        <v>1215</v>
      </c>
    </row>
    <row r="160" spans="1:1" ht="16" x14ac:dyDescent="0.2">
      <c r="A160" s="6" t="s">
        <v>1218</v>
      </c>
    </row>
    <row r="161" spans="1:1" ht="16" x14ac:dyDescent="0.2">
      <c r="A161" s="6" t="s">
        <v>1219</v>
      </c>
    </row>
    <row r="162" spans="1:1" ht="16" x14ac:dyDescent="0.2">
      <c r="A162" s="6" t="s">
        <v>1395</v>
      </c>
    </row>
    <row r="163" spans="1:1" ht="16" x14ac:dyDescent="0.2">
      <c r="A163" s="6" t="s">
        <v>1220</v>
      </c>
    </row>
    <row r="164" spans="1:1" ht="16" x14ac:dyDescent="0.2">
      <c r="A164" s="6" t="s">
        <v>1222</v>
      </c>
    </row>
    <row r="165" spans="1:1" ht="16" x14ac:dyDescent="0.2">
      <c r="A165" s="6" t="s">
        <v>1396</v>
      </c>
    </row>
    <row r="166" spans="1:1" ht="16" x14ac:dyDescent="0.2">
      <c r="A166" s="6" t="s">
        <v>1223</v>
      </c>
    </row>
    <row r="167" spans="1:1" ht="16" x14ac:dyDescent="0.2">
      <c r="A167" s="6" t="s">
        <v>1397</v>
      </c>
    </row>
    <row r="168" spans="1:1" ht="16" x14ac:dyDescent="0.2">
      <c r="A168" s="6" t="s">
        <v>1224</v>
      </c>
    </row>
    <row r="169" spans="1:1" ht="15" customHeight="1" x14ac:dyDescent="0.2">
      <c r="A169" s="6" t="s">
        <v>1225</v>
      </c>
    </row>
    <row r="170" spans="1:1" ht="16" x14ac:dyDescent="0.2">
      <c r="A170" s="6" t="s">
        <v>1398</v>
      </c>
    </row>
    <row r="171" spans="1:1" ht="16" x14ac:dyDescent="0.2">
      <c r="A171" s="6" t="s">
        <v>1399</v>
      </c>
    </row>
    <row r="172" spans="1:1" ht="16" x14ac:dyDescent="0.2">
      <c r="A172" s="6" t="s">
        <v>1226</v>
      </c>
    </row>
    <row r="173" spans="1:1" ht="16" x14ac:dyDescent="0.2">
      <c r="A173" s="6" t="s">
        <v>1400</v>
      </c>
    </row>
    <row r="174" spans="1:1" ht="16" x14ac:dyDescent="0.2">
      <c r="A174" s="6" t="s">
        <v>1228</v>
      </c>
    </row>
    <row r="175" spans="1:1" ht="16" x14ac:dyDescent="0.2">
      <c r="A175" s="6" t="s">
        <v>1401</v>
      </c>
    </row>
    <row r="176" spans="1:1" ht="16" x14ac:dyDescent="0.2">
      <c r="A176" s="6" t="s">
        <v>1402</v>
      </c>
    </row>
    <row r="177" spans="1:1" ht="16" x14ac:dyDescent="0.2">
      <c r="A177" s="6" t="s">
        <v>1230</v>
      </c>
    </row>
    <row r="178" spans="1:1" ht="16" x14ac:dyDescent="0.2">
      <c r="A178" s="6" t="s">
        <v>1231</v>
      </c>
    </row>
    <row r="179" spans="1:1" ht="16" x14ac:dyDescent="0.2">
      <c r="A179" s="6" t="s">
        <v>1232</v>
      </c>
    </row>
    <row r="180" spans="1:1" ht="16" x14ac:dyDescent="0.2">
      <c r="A180" s="6" t="s">
        <v>1233</v>
      </c>
    </row>
    <row r="181" spans="1:1" ht="16" x14ac:dyDescent="0.2">
      <c r="A181" s="6" t="s">
        <v>1403</v>
      </c>
    </row>
    <row r="182" spans="1:1" ht="16" x14ac:dyDescent="0.2">
      <c r="A182" s="6" t="s">
        <v>1234</v>
      </c>
    </row>
    <row r="183" spans="1:1" ht="16" x14ac:dyDescent="0.2">
      <c r="A183" s="6" t="s">
        <v>1404</v>
      </c>
    </row>
    <row r="184" spans="1:1" ht="16" x14ac:dyDescent="0.2">
      <c r="A184" s="6" t="s">
        <v>1235</v>
      </c>
    </row>
    <row r="185" spans="1:1" ht="16" x14ac:dyDescent="0.2">
      <c r="A185" s="6" t="s">
        <v>1236</v>
      </c>
    </row>
    <row r="186" spans="1:1" ht="16" x14ac:dyDescent="0.2">
      <c r="A186" s="6" t="s">
        <v>1405</v>
      </c>
    </row>
    <row r="187" spans="1:1" ht="16" x14ac:dyDescent="0.2">
      <c r="A187" s="6" t="s">
        <v>1237</v>
      </c>
    </row>
    <row r="188" spans="1:1" ht="16" x14ac:dyDescent="0.2">
      <c r="A188" s="6" t="s">
        <v>1238</v>
      </c>
    </row>
    <row r="189" spans="1:1" ht="16" x14ac:dyDescent="0.2">
      <c r="A189" s="6" t="s">
        <v>1406</v>
      </c>
    </row>
    <row r="190" spans="1:1" ht="16" x14ac:dyDescent="0.2">
      <c r="A190" s="6" t="s">
        <v>1407</v>
      </c>
    </row>
    <row r="191" spans="1:1" ht="16" x14ac:dyDescent="0.2">
      <c r="A191" s="6" t="s">
        <v>1240</v>
      </c>
    </row>
    <row r="192" spans="1:1" ht="16" x14ac:dyDescent="0.2">
      <c r="A192" s="6" t="s">
        <v>1408</v>
      </c>
    </row>
    <row r="193" spans="1:1" ht="16" x14ac:dyDescent="0.2">
      <c r="A193" s="6" t="s">
        <v>1241</v>
      </c>
    </row>
    <row r="194" spans="1:1" ht="16" x14ac:dyDescent="0.2">
      <c r="A194" s="6" t="s">
        <v>1409</v>
      </c>
    </row>
    <row r="195" spans="1:1" ht="16" x14ac:dyDescent="0.2">
      <c r="A195" s="6" t="s">
        <v>1243</v>
      </c>
    </row>
    <row r="196" spans="1:1" ht="16" x14ac:dyDescent="0.2">
      <c r="A196" s="6" t="s">
        <v>1244</v>
      </c>
    </row>
    <row r="197" spans="1:1" ht="16" x14ac:dyDescent="0.2">
      <c r="A197" s="6" t="s">
        <v>1410</v>
      </c>
    </row>
    <row r="198" spans="1:1" ht="16" x14ac:dyDescent="0.2">
      <c r="A198" s="6" t="s">
        <v>1245</v>
      </c>
    </row>
    <row r="199" spans="1:1" ht="16" x14ac:dyDescent="0.2">
      <c r="A199" s="6" t="s">
        <v>1246</v>
      </c>
    </row>
    <row r="200" spans="1:1" ht="16" x14ac:dyDescent="0.2">
      <c r="A200" s="6" t="s">
        <v>1411</v>
      </c>
    </row>
    <row r="201" spans="1:1" ht="16" x14ac:dyDescent="0.2">
      <c r="A201" s="6" t="s">
        <v>1412</v>
      </c>
    </row>
    <row r="202" spans="1:1" ht="16" x14ac:dyDescent="0.2">
      <c r="A202" s="6" t="s">
        <v>1247</v>
      </c>
    </row>
    <row r="203" spans="1:1" ht="16" x14ac:dyDescent="0.2">
      <c r="A203" s="6" t="s">
        <v>1248</v>
      </c>
    </row>
    <row r="204" spans="1:1" ht="16" x14ac:dyDescent="0.2">
      <c r="A204" s="6" t="s">
        <v>1413</v>
      </c>
    </row>
    <row r="205" spans="1:1" ht="16" x14ac:dyDescent="0.2">
      <c r="A205" s="6" t="s">
        <v>1250</v>
      </c>
    </row>
    <row r="206" spans="1:1" ht="16" x14ac:dyDescent="0.2">
      <c r="A206" s="6" t="s">
        <v>1251</v>
      </c>
    </row>
    <row r="207" spans="1:1" ht="16" x14ac:dyDescent="0.2">
      <c r="A207" s="6" t="s">
        <v>1414</v>
      </c>
    </row>
    <row r="208" spans="1:1" ht="16" x14ac:dyDescent="0.2">
      <c r="A208" s="6" t="s">
        <v>1252</v>
      </c>
    </row>
    <row r="209" spans="1:1" ht="16" x14ac:dyDescent="0.2">
      <c r="A209" s="6" t="s">
        <v>1253</v>
      </c>
    </row>
    <row r="210" spans="1:1" ht="16" x14ac:dyDescent="0.2">
      <c r="A210" s="6" t="s">
        <v>1415</v>
      </c>
    </row>
    <row r="211" spans="1:1" ht="16" x14ac:dyDescent="0.2">
      <c r="A211" s="6" t="s">
        <v>1416</v>
      </c>
    </row>
    <row r="212" spans="1:1" ht="16" x14ac:dyDescent="0.2">
      <c r="A212" s="6" t="s">
        <v>1255</v>
      </c>
    </row>
    <row r="213" spans="1:1" ht="16" x14ac:dyDescent="0.2">
      <c r="A213" s="6" t="s">
        <v>1256</v>
      </c>
    </row>
    <row r="214" spans="1:1" ht="16" x14ac:dyDescent="0.2">
      <c r="A214" s="6" t="s">
        <v>1417</v>
      </c>
    </row>
    <row r="215" spans="1:1" ht="16" x14ac:dyDescent="0.2">
      <c r="A215" s="6" t="s">
        <v>1418</v>
      </c>
    </row>
    <row r="216" spans="1:1" ht="16" x14ac:dyDescent="0.2">
      <c r="A216" s="6" t="s">
        <v>1258</v>
      </c>
    </row>
    <row r="217" spans="1:1" ht="16" x14ac:dyDescent="0.2">
      <c r="A217" s="6" t="s">
        <v>1419</v>
      </c>
    </row>
    <row r="218" spans="1:1" ht="16" x14ac:dyDescent="0.2">
      <c r="A218" s="6" t="s">
        <v>1420</v>
      </c>
    </row>
    <row r="219" spans="1:1" ht="16" x14ac:dyDescent="0.2">
      <c r="A219" s="6" t="s">
        <v>1260</v>
      </c>
    </row>
    <row r="220" spans="1:1" ht="16" x14ac:dyDescent="0.2">
      <c r="A220" s="6" t="s">
        <v>1421</v>
      </c>
    </row>
    <row r="221" spans="1:1" ht="16" x14ac:dyDescent="0.2">
      <c r="A221" s="6" t="s">
        <v>1422</v>
      </c>
    </row>
    <row r="222" spans="1:1" ht="16" x14ac:dyDescent="0.2">
      <c r="A222" s="6" t="s">
        <v>1423</v>
      </c>
    </row>
    <row r="223" spans="1:1" ht="16" x14ac:dyDescent="0.2">
      <c r="A223" s="6" t="s">
        <v>1424</v>
      </c>
    </row>
    <row r="224" spans="1:1" ht="16" x14ac:dyDescent="0.2">
      <c r="A224" s="6" t="s">
        <v>1425</v>
      </c>
    </row>
    <row r="225" spans="1:1" ht="16" x14ac:dyDescent="0.2">
      <c r="A225" s="6" t="s">
        <v>1262</v>
      </c>
    </row>
    <row r="226" spans="1:1" ht="16" x14ac:dyDescent="0.2">
      <c r="A226" s="6" t="s">
        <v>1263</v>
      </c>
    </row>
    <row r="227" spans="1:1" ht="16" x14ac:dyDescent="0.2">
      <c r="A227" s="6" t="s">
        <v>1426</v>
      </c>
    </row>
    <row r="228" spans="1:1" ht="16" x14ac:dyDescent="0.2">
      <c r="A228" s="6" t="s">
        <v>1427</v>
      </c>
    </row>
    <row r="229" spans="1:1" ht="16" x14ac:dyDescent="0.2">
      <c r="A229" s="6" t="s">
        <v>1428</v>
      </c>
    </row>
    <row r="230" spans="1:1" ht="16" x14ac:dyDescent="0.2">
      <c r="A230" s="6" t="s">
        <v>1429</v>
      </c>
    </row>
    <row r="231" spans="1:1" ht="16" x14ac:dyDescent="0.2">
      <c r="A231" s="6" t="s">
        <v>1266</v>
      </c>
    </row>
    <row r="232" spans="1:1" ht="16" x14ac:dyDescent="0.2">
      <c r="A232" s="6" t="s">
        <v>1267</v>
      </c>
    </row>
    <row r="233" spans="1:1" ht="16" x14ac:dyDescent="0.2">
      <c r="A233" s="6" t="s">
        <v>1430</v>
      </c>
    </row>
    <row r="234" spans="1:1" ht="16" x14ac:dyDescent="0.2">
      <c r="A234" s="6" t="s">
        <v>1269</v>
      </c>
    </row>
    <row r="235" spans="1:1" ht="16" x14ac:dyDescent="0.2">
      <c r="A235" s="6" t="s">
        <v>1271</v>
      </c>
    </row>
    <row r="236" spans="1:1" ht="16" x14ac:dyDescent="0.2">
      <c r="A236" s="6" t="s">
        <v>1431</v>
      </c>
    </row>
    <row r="237" spans="1:1" ht="16" x14ac:dyDescent="0.2">
      <c r="A237" s="6" t="s">
        <v>1432</v>
      </c>
    </row>
    <row r="238" spans="1:1" ht="16" x14ac:dyDescent="0.2">
      <c r="A238" s="6" t="s">
        <v>1272</v>
      </c>
    </row>
    <row r="239" spans="1:1" ht="16" x14ac:dyDescent="0.2">
      <c r="A239" s="6" t="s">
        <v>1273</v>
      </c>
    </row>
    <row r="240" spans="1:1" ht="16" x14ac:dyDescent="0.2">
      <c r="A240" s="6" t="s">
        <v>1433</v>
      </c>
    </row>
    <row r="241" spans="1:1" ht="16" x14ac:dyDescent="0.2">
      <c r="A241" s="6" t="s">
        <v>1275</v>
      </c>
    </row>
    <row r="242" spans="1:1" ht="16" x14ac:dyDescent="0.2">
      <c r="A242" s="6" t="s">
        <v>1434</v>
      </c>
    </row>
    <row r="243" spans="1:1" ht="16" x14ac:dyDescent="0.2">
      <c r="A243" s="6" t="s">
        <v>1435</v>
      </c>
    </row>
    <row r="244" spans="1:1" ht="16" x14ac:dyDescent="0.2">
      <c r="A244" s="6" t="s">
        <v>1277</v>
      </c>
    </row>
    <row r="245" spans="1:1" ht="16" x14ac:dyDescent="0.2">
      <c r="A245" s="6" t="s">
        <v>1278</v>
      </c>
    </row>
    <row r="246" spans="1:1" ht="16" x14ac:dyDescent="0.2">
      <c r="A246" s="6" t="s">
        <v>1281</v>
      </c>
    </row>
    <row r="247" spans="1:1" ht="16" x14ac:dyDescent="0.2">
      <c r="A247" s="6" t="s">
        <v>1436</v>
      </c>
    </row>
    <row r="248" spans="1:1" ht="16" x14ac:dyDescent="0.2">
      <c r="A248" s="6" t="s">
        <v>1282</v>
      </c>
    </row>
    <row r="249" spans="1:1" ht="16" x14ac:dyDescent="0.2">
      <c r="A249" s="6" t="s">
        <v>1437</v>
      </c>
    </row>
    <row r="250" spans="1:1" ht="16" x14ac:dyDescent="0.2">
      <c r="A250" s="6" t="s">
        <v>1285</v>
      </c>
    </row>
    <row r="251" spans="1:1" ht="16" x14ac:dyDescent="0.2">
      <c r="A251" s="6" t="s">
        <v>1286</v>
      </c>
    </row>
    <row r="252" spans="1:1" ht="16" x14ac:dyDescent="0.2">
      <c r="A252" s="6" t="s">
        <v>1287</v>
      </c>
    </row>
    <row r="253" spans="1:1" ht="16" x14ac:dyDescent="0.2">
      <c r="A253" s="6" t="s">
        <v>1438</v>
      </c>
    </row>
    <row r="254" spans="1:1" ht="16" x14ac:dyDescent="0.2">
      <c r="A254" s="6" t="s">
        <v>1439</v>
      </c>
    </row>
    <row r="255" spans="1:1" ht="16" x14ac:dyDescent="0.2">
      <c r="A255" s="6" t="s">
        <v>1288</v>
      </c>
    </row>
    <row r="256" spans="1:1" ht="16" x14ac:dyDescent="0.2">
      <c r="A256" s="6" t="s">
        <v>1440</v>
      </c>
    </row>
    <row r="257" spans="1:1" ht="16" x14ac:dyDescent="0.2">
      <c r="A257" s="6" t="s">
        <v>1441</v>
      </c>
    </row>
    <row r="258" spans="1:1" ht="16" x14ac:dyDescent="0.2">
      <c r="A258" s="6" t="s">
        <v>1442</v>
      </c>
    </row>
    <row r="259" spans="1:1" ht="16" x14ac:dyDescent="0.2">
      <c r="A259" s="6" t="s">
        <v>1291</v>
      </c>
    </row>
    <row r="260" spans="1:1" ht="16" x14ac:dyDescent="0.2">
      <c r="A260" s="6" t="s">
        <v>1292</v>
      </c>
    </row>
    <row r="261" spans="1:1" ht="16" x14ac:dyDescent="0.2">
      <c r="A261" s="6" t="s">
        <v>1443</v>
      </c>
    </row>
    <row r="262" spans="1:1" ht="16" x14ac:dyDescent="0.2">
      <c r="A262" s="6" t="s">
        <v>1293</v>
      </c>
    </row>
    <row r="263" spans="1:1" ht="16" x14ac:dyDescent="0.2">
      <c r="A263" s="6" t="s">
        <v>1294</v>
      </c>
    </row>
    <row r="264" spans="1:1" ht="16" x14ac:dyDescent="0.2">
      <c r="A264" s="6" t="s">
        <v>1295</v>
      </c>
    </row>
    <row r="265" spans="1:1" ht="16" x14ac:dyDescent="0.2">
      <c r="A265" s="6" t="s">
        <v>1296</v>
      </c>
    </row>
    <row r="266" spans="1:1" ht="16" x14ac:dyDescent="0.2">
      <c r="A266" s="6" t="s">
        <v>1297</v>
      </c>
    </row>
    <row r="267" spans="1:1" ht="16" x14ac:dyDescent="0.2">
      <c r="A267" s="6" t="s">
        <v>1298</v>
      </c>
    </row>
    <row r="268" spans="1:1" ht="16" x14ac:dyDescent="0.2">
      <c r="A268" s="6" t="s">
        <v>1299</v>
      </c>
    </row>
    <row r="269" spans="1:1" ht="16" x14ac:dyDescent="0.2">
      <c r="A269" s="6" t="s">
        <v>1444</v>
      </c>
    </row>
    <row r="270" spans="1:1" ht="16" x14ac:dyDescent="0.2">
      <c r="A270" s="6" t="s">
        <v>1301</v>
      </c>
    </row>
    <row r="271" spans="1:1" ht="16" x14ac:dyDescent="0.2">
      <c r="A271" s="6" t="s">
        <v>1445</v>
      </c>
    </row>
    <row r="272" spans="1:1" ht="16" x14ac:dyDescent="0.2">
      <c r="A272" s="6" t="s">
        <v>1302</v>
      </c>
    </row>
    <row r="273" spans="1:1" ht="16" x14ac:dyDescent="0.2">
      <c r="A273" s="6" t="s">
        <v>1303</v>
      </c>
    </row>
    <row r="274" spans="1:1" ht="16" x14ac:dyDescent="0.2">
      <c r="A274" s="6" t="s">
        <v>1304</v>
      </c>
    </row>
    <row r="275" spans="1:1" ht="16" x14ac:dyDescent="0.2">
      <c r="A275" s="6" t="s">
        <v>1446</v>
      </c>
    </row>
    <row r="276" spans="1:1" ht="16" x14ac:dyDescent="0.2">
      <c r="A276" s="6" t="s">
        <v>1447</v>
      </c>
    </row>
    <row r="277" spans="1:1" ht="16" x14ac:dyDescent="0.2">
      <c r="A277" s="6" t="s">
        <v>1306</v>
      </c>
    </row>
    <row r="278" spans="1:1" ht="16" x14ac:dyDescent="0.2">
      <c r="A278" s="6" t="s">
        <v>1307</v>
      </c>
    </row>
    <row r="279" spans="1:1" ht="16" x14ac:dyDescent="0.2">
      <c r="A279" s="6" t="s">
        <v>1308</v>
      </c>
    </row>
    <row r="280" spans="1:1" ht="16" x14ac:dyDescent="0.2">
      <c r="A280" s="6" t="s">
        <v>1309</v>
      </c>
    </row>
    <row r="281" spans="1:1" ht="16" x14ac:dyDescent="0.2">
      <c r="A281" s="6" t="s">
        <v>1448</v>
      </c>
    </row>
    <row r="282" spans="1:1" ht="16" x14ac:dyDescent="0.2">
      <c r="A282" s="6" t="s">
        <v>1449</v>
      </c>
    </row>
    <row r="283" spans="1:1" ht="16" x14ac:dyDescent="0.2">
      <c r="A283" s="6" t="s">
        <v>1311</v>
      </c>
    </row>
    <row r="284" spans="1:1" ht="16" x14ac:dyDescent="0.2">
      <c r="A284" s="6" t="s">
        <v>1450</v>
      </c>
    </row>
    <row r="285" spans="1:1" ht="16" x14ac:dyDescent="0.2">
      <c r="A285" s="6" t="s">
        <v>1312</v>
      </c>
    </row>
    <row r="286" spans="1:1" ht="16" x14ac:dyDescent="0.2">
      <c r="A286" s="6" t="s">
        <v>1313</v>
      </c>
    </row>
    <row r="287" spans="1:1" ht="16" x14ac:dyDescent="0.2">
      <c r="A287" s="6" t="s">
        <v>1314</v>
      </c>
    </row>
    <row r="288" spans="1:1" ht="16" x14ac:dyDescent="0.2">
      <c r="A288" s="6" t="s">
        <v>1315</v>
      </c>
    </row>
    <row r="289" spans="1:1" ht="16" x14ac:dyDescent="0.2">
      <c r="A289" s="6" t="s">
        <v>1451</v>
      </c>
    </row>
    <row r="290" spans="1:1" ht="16" x14ac:dyDescent="0.2">
      <c r="A290" s="6" t="s">
        <v>1316</v>
      </c>
    </row>
    <row r="291" spans="1:1" x14ac:dyDescent="0.2">
      <c r="A291" s="3" t="s">
        <v>1355</v>
      </c>
    </row>
    <row r="292" spans="1:1" x14ac:dyDescent="0.2">
      <c r="A292" s="3" t="s">
        <v>838</v>
      </c>
    </row>
    <row r="293" spans="1:1" x14ac:dyDescent="0.2">
      <c r="A293" s="4" t="s">
        <v>1356</v>
      </c>
    </row>
    <row r="294" spans="1:1" ht="16" x14ac:dyDescent="0.2">
      <c r="A294" s="7" t="s">
        <v>479</v>
      </c>
    </row>
    <row r="295" spans="1:1" ht="16" x14ac:dyDescent="0.2">
      <c r="A295" s="7" t="s">
        <v>480</v>
      </c>
    </row>
    <row r="296" spans="1:1" ht="16" x14ac:dyDescent="0.2">
      <c r="A296" s="7" t="s">
        <v>481</v>
      </c>
    </row>
    <row r="297" spans="1:1" ht="16" x14ac:dyDescent="0.2">
      <c r="A297" s="7" t="s">
        <v>482</v>
      </c>
    </row>
    <row r="298" spans="1:1" ht="16" x14ac:dyDescent="0.2">
      <c r="A298" s="7" t="s">
        <v>483</v>
      </c>
    </row>
    <row r="299" spans="1:1" ht="16" x14ac:dyDescent="0.2">
      <c r="A299" s="7" t="s">
        <v>484</v>
      </c>
    </row>
    <row r="300" spans="1:1" ht="16" x14ac:dyDescent="0.2">
      <c r="A300" s="7" t="s">
        <v>485</v>
      </c>
    </row>
    <row r="301" spans="1:1" ht="16" x14ac:dyDescent="0.2">
      <c r="A301" s="7" t="s">
        <v>486</v>
      </c>
    </row>
    <row r="302" spans="1:1" ht="16" x14ac:dyDescent="0.2">
      <c r="A302" s="7" t="s">
        <v>487</v>
      </c>
    </row>
    <row r="303" spans="1:1" ht="16" x14ac:dyDescent="0.2">
      <c r="A303" s="7" t="s">
        <v>488</v>
      </c>
    </row>
    <row r="304" spans="1:1" ht="16" x14ac:dyDescent="0.2">
      <c r="A304" s="7" t="s">
        <v>489</v>
      </c>
    </row>
    <row r="305" spans="1:1" ht="16" x14ac:dyDescent="0.2">
      <c r="A305" s="7" t="s">
        <v>490</v>
      </c>
    </row>
    <row r="306" spans="1:1" ht="16" x14ac:dyDescent="0.2">
      <c r="A306" s="7" t="s">
        <v>491</v>
      </c>
    </row>
    <row r="307" spans="1:1" ht="16" x14ac:dyDescent="0.2">
      <c r="A307" s="7" t="s">
        <v>492</v>
      </c>
    </row>
    <row r="308" spans="1:1" ht="16" x14ac:dyDescent="0.2">
      <c r="A308" s="7" t="s">
        <v>493</v>
      </c>
    </row>
    <row r="309" spans="1:1" ht="16" x14ac:dyDescent="0.2">
      <c r="A309" s="7" t="s">
        <v>494</v>
      </c>
    </row>
    <row r="310" spans="1:1" ht="16" x14ac:dyDescent="0.2">
      <c r="A310" s="7" t="s">
        <v>495</v>
      </c>
    </row>
    <row r="311" spans="1:1" ht="16" x14ac:dyDescent="0.2">
      <c r="A311" s="7" t="s">
        <v>496</v>
      </c>
    </row>
    <row r="312" spans="1:1" ht="16" x14ac:dyDescent="0.2">
      <c r="A312" s="7" t="s">
        <v>497</v>
      </c>
    </row>
    <row r="313" spans="1:1" ht="16" x14ac:dyDescent="0.2">
      <c r="A313" s="7" t="s">
        <v>498</v>
      </c>
    </row>
    <row r="314" spans="1:1" ht="16" x14ac:dyDescent="0.2">
      <c r="A314" s="7" t="s">
        <v>499</v>
      </c>
    </row>
    <row r="315" spans="1:1" ht="16" x14ac:dyDescent="0.2">
      <c r="A315" s="7" t="s">
        <v>500</v>
      </c>
    </row>
    <row r="316" spans="1:1" ht="16" x14ac:dyDescent="0.2">
      <c r="A316" s="7" t="s">
        <v>501</v>
      </c>
    </row>
    <row r="317" spans="1:1" ht="16" x14ac:dyDescent="0.2">
      <c r="A317" s="7" t="s">
        <v>502</v>
      </c>
    </row>
    <row r="318" spans="1:1" ht="16" x14ac:dyDescent="0.2">
      <c r="A318" s="7" t="s">
        <v>503</v>
      </c>
    </row>
    <row r="319" spans="1:1" ht="16" x14ac:dyDescent="0.2">
      <c r="A319" s="7" t="s">
        <v>504</v>
      </c>
    </row>
    <row r="320" spans="1:1" ht="16" x14ac:dyDescent="0.2">
      <c r="A320" s="7" t="s">
        <v>505</v>
      </c>
    </row>
    <row r="321" spans="1:1" ht="16" x14ac:dyDescent="0.2">
      <c r="A321" s="7" t="s">
        <v>506</v>
      </c>
    </row>
    <row r="322" spans="1:1" ht="16" x14ac:dyDescent="0.2">
      <c r="A322" s="8" t="s">
        <v>507</v>
      </c>
    </row>
    <row r="323" spans="1:1" ht="16" x14ac:dyDescent="0.2">
      <c r="A323" s="7" t="s">
        <v>508</v>
      </c>
    </row>
    <row r="324" spans="1:1" ht="16" x14ac:dyDescent="0.2">
      <c r="A324" s="7" t="s">
        <v>509</v>
      </c>
    </row>
    <row r="325" spans="1:1" ht="16" x14ac:dyDescent="0.2">
      <c r="A325" s="7" t="s">
        <v>730</v>
      </c>
    </row>
    <row r="326" spans="1:1" ht="16" x14ac:dyDescent="0.2">
      <c r="A326" s="7" t="s">
        <v>511</v>
      </c>
    </row>
    <row r="327" spans="1:1" ht="16" x14ac:dyDescent="0.2">
      <c r="A327" s="7" t="s">
        <v>512</v>
      </c>
    </row>
    <row r="328" spans="1:1" ht="16" x14ac:dyDescent="0.2">
      <c r="A328" s="7" t="s">
        <v>513</v>
      </c>
    </row>
    <row r="329" spans="1:1" ht="16" x14ac:dyDescent="0.2">
      <c r="A329" s="7" t="s">
        <v>514</v>
      </c>
    </row>
    <row r="330" spans="1:1" ht="16" x14ac:dyDescent="0.2">
      <c r="A330" s="7" t="s">
        <v>515</v>
      </c>
    </row>
    <row r="331" spans="1:1" ht="16" x14ac:dyDescent="0.2">
      <c r="A331" s="1" t="s">
        <v>732</v>
      </c>
    </row>
    <row r="332" spans="1:1" ht="16" x14ac:dyDescent="0.2">
      <c r="A332" s="7" t="s">
        <v>517</v>
      </c>
    </row>
    <row r="333" spans="1:1" ht="16" x14ac:dyDescent="0.2">
      <c r="A333" s="7" t="s">
        <v>518</v>
      </c>
    </row>
    <row r="334" spans="1:1" ht="16" x14ac:dyDescent="0.2">
      <c r="A334" s="7" t="s">
        <v>519</v>
      </c>
    </row>
    <row r="335" spans="1:1" x14ac:dyDescent="0.2">
      <c r="A335" s="2" t="s">
        <v>520</v>
      </c>
    </row>
    <row r="336" spans="1:1" ht="16" x14ac:dyDescent="0.2">
      <c r="A336" s="7" t="s">
        <v>521</v>
      </c>
    </row>
    <row r="337" spans="1:1" ht="16" x14ac:dyDescent="0.2">
      <c r="A337" s="7" t="s">
        <v>522</v>
      </c>
    </row>
    <row r="338" spans="1:1" ht="16" x14ac:dyDescent="0.2">
      <c r="A338" s="7" t="s">
        <v>523</v>
      </c>
    </row>
    <row r="339" spans="1:1" ht="16" x14ac:dyDescent="0.2">
      <c r="A339" s="7" t="s">
        <v>524</v>
      </c>
    </row>
    <row r="340" spans="1:1" ht="16" x14ac:dyDescent="0.2">
      <c r="A340" s="7" t="s">
        <v>525</v>
      </c>
    </row>
    <row r="341" spans="1:1" ht="16" x14ac:dyDescent="0.2">
      <c r="A341" s="7" t="s">
        <v>526</v>
      </c>
    </row>
    <row r="342" spans="1:1" ht="16" x14ac:dyDescent="0.2">
      <c r="A342" s="7" t="s">
        <v>527</v>
      </c>
    </row>
    <row r="343" spans="1:1" ht="16" x14ac:dyDescent="0.2">
      <c r="A343" s="7" t="s">
        <v>528</v>
      </c>
    </row>
    <row r="344" spans="1:1" ht="16" x14ac:dyDescent="0.2">
      <c r="A344" s="7" t="s">
        <v>529</v>
      </c>
    </row>
    <row r="345" spans="1:1" ht="16" x14ac:dyDescent="0.2">
      <c r="A345" s="7" t="s">
        <v>739</v>
      </c>
    </row>
    <row r="346" spans="1:1" ht="16" x14ac:dyDescent="0.2">
      <c r="A346" s="7" t="s">
        <v>531</v>
      </c>
    </row>
    <row r="347" spans="1:1" ht="16" x14ac:dyDescent="0.2">
      <c r="A347" s="7" t="s">
        <v>532</v>
      </c>
    </row>
    <row r="348" spans="1:1" ht="16" x14ac:dyDescent="0.2">
      <c r="A348" s="7" t="s">
        <v>533</v>
      </c>
    </row>
    <row r="349" spans="1:1" ht="16" x14ac:dyDescent="0.2">
      <c r="A349" s="7" t="s">
        <v>534</v>
      </c>
    </row>
    <row r="350" spans="1:1" ht="16" x14ac:dyDescent="0.2">
      <c r="A350" s="7" t="s">
        <v>535</v>
      </c>
    </row>
    <row r="351" spans="1:1" ht="16" x14ac:dyDescent="0.2">
      <c r="A351" s="7" t="s">
        <v>536</v>
      </c>
    </row>
    <row r="352" spans="1:1" ht="16" x14ac:dyDescent="0.2">
      <c r="A352" s="7" t="s">
        <v>537</v>
      </c>
    </row>
    <row r="353" spans="1:1" ht="16" x14ac:dyDescent="0.2">
      <c r="A353" s="7" t="s">
        <v>538</v>
      </c>
    </row>
    <row r="354" spans="1:1" ht="16" x14ac:dyDescent="0.2">
      <c r="A354" s="7" t="s">
        <v>539</v>
      </c>
    </row>
    <row r="355" spans="1:1" ht="16" x14ac:dyDescent="0.2">
      <c r="A355" s="7" t="s">
        <v>540</v>
      </c>
    </row>
    <row r="356" spans="1:1" ht="16" x14ac:dyDescent="0.2">
      <c r="A356" s="7" t="s">
        <v>743</v>
      </c>
    </row>
    <row r="357" spans="1:1" ht="16" x14ac:dyDescent="0.2">
      <c r="A357" s="7" t="s">
        <v>744</v>
      </c>
    </row>
    <row r="358" spans="1:1" ht="16" x14ac:dyDescent="0.2">
      <c r="A358" s="7" t="s">
        <v>543</v>
      </c>
    </row>
    <row r="359" spans="1:1" ht="16" x14ac:dyDescent="0.2">
      <c r="A359" s="7" t="s">
        <v>544</v>
      </c>
    </row>
    <row r="360" spans="1:1" ht="16" x14ac:dyDescent="0.2">
      <c r="A360" s="7" t="s">
        <v>545</v>
      </c>
    </row>
    <row r="361" spans="1:1" ht="16" x14ac:dyDescent="0.2">
      <c r="A361" s="7" t="s">
        <v>546</v>
      </c>
    </row>
    <row r="362" spans="1:1" ht="16" x14ac:dyDescent="0.2">
      <c r="A362" s="7" t="s">
        <v>547</v>
      </c>
    </row>
    <row r="363" spans="1:1" ht="16" x14ac:dyDescent="0.2">
      <c r="A363" s="7" t="s">
        <v>548</v>
      </c>
    </row>
    <row r="364" spans="1:1" ht="16" x14ac:dyDescent="0.2">
      <c r="A364" s="7" t="s">
        <v>549</v>
      </c>
    </row>
    <row r="365" spans="1:1" ht="16" x14ac:dyDescent="0.2">
      <c r="A365" s="7" t="s">
        <v>550</v>
      </c>
    </row>
    <row r="366" spans="1:1" ht="16" x14ac:dyDescent="0.2">
      <c r="A366" s="7" t="s">
        <v>551</v>
      </c>
    </row>
    <row r="367" spans="1:1" ht="16" x14ac:dyDescent="0.2">
      <c r="A367" s="7" t="s">
        <v>552</v>
      </c>
    </row>
    <row r="368" spans="1:1" ht="16" x14ac:dyDescent="0.2">
      <c r="A368" s="7" t="s">
        <v>553</v>
      </c>
    </row>
    <row r="369" spans="1:1" ht="16" x14ac:dyDescent="0.2">
      <c r="A369" s="7" t="s">
        <v>554</v>
      </c>
    </row>
    <row r="370" spans="1:1" ht="16" x14ac:dyDescent="0.2">
      <c r="A370" s="7" t="s">
        <v>555</v>
      </c>
    </row>
    <row r="371" spans="1:1" ht="16" x14ac:dyDescent="0.2">
      <c r="A371" s="7" t="s">
        <v>556</v>
      </c>
    </row>
    <row r="372" spans="1:1" ht="16" x14ac:dyDescent="0.2">
      <c r="A372" s="7" t="s">
        <v>557</v>
      </c>
    </row>
    <row r="373" spans="1:1" ht="16" x14ac:dyDescent="0.2">
      <c r="A373" s="7" t="s">
        <v>558</v>
      </c>
    </row>
    <row r="374" spans="1:1" ht="16" x14ac:dyDescent="0.2">
      <c r="A374" s="7" t="s">
        <v>559</v>
      </c>
    </row>
    <row r="375" spans="1:1" ht="16" x14ac:dyDescent="0.2">
      <c r="A375" s="7" t="s">
        <v>560</v>
      </c>
    </row>
    <row r="376" spans="1:1" x14ac:dyDescent="0.2">
      <c r="A376" s="2" t="s">
        <v>561</v>
      </c>
    </row>
    <row r="377" spans="1:1" ht="16" x14ac:dyDescent="0.2">
      <c r="A377" s="7" t="s">
        <v>562</v>
      </c>
    </row>
    <row r="378" spans="1:1" ht="16" x14ac:dyDescent="0.2">
      <c r="A378" s="7" t="s">
        <v>563</v>
      </c>
    </row>
    <row r="379" spans="1:1" ht="16" x14ac:dyDescent="0.2">
      <c r="A379" s="7" t="s">
        <v>564</v>
      </c>
    </row>
    <row r="380" spans="1:1" ht="16" x14ac:dyDescent="0.2">
      <c r="A380" s="7" t="s">
        <v>565</v>
      </c>
    </row>
    <row r="381" spans="1:1" ht="16" x14ac:dyDescent="0.2">
      <c r="A381" s="7" t="s">
        <v>566</v>
      </c>
    </row>
    <row r="382" spans="1:1" ht="16" x14ac:dyDescent="0.2">
      <c r="A382" s="7" t="s">
        <v>567</v>
      </c>
    </row>
    <row r="383" spans="1:1" ht="16" x14ac:dyDescent="0.2">
      <c r="A383" s="7" t="s">
        <v>568</v>
      </c>
    </row>
    <row r="384" spans="1:1" ht="16" x14ac:dyDescent="0.2">
      <c r="A384" s="7" t="s">
        <v>569</v>
      </c>
    </row>
    <row r="385" spans="1:1" ht="16" x14ac:dyDescent="0.2">
      <c r="A385" s="7" t="s">
        <v>570</v>
      </c>
    </row>
    <row r="386" spans="1:1" ht="16" x14ac:dyDescent="0.2">
      <c r="A386" s="7" t="s">
        <v>770</v>
      </c>
    </row>
    <row r="387" spans="1:1" ht="16" x14ac:dyDescent="0.2">
      <c r="A387" s="7" t="s">
        <v>571</v>
      </c>
    </row>
    <row r="388" spans="1:1" ht="16" x14ac:dyDescent="0.2">
      <c r="A388" s="7" t="s">
        <v>572</v>
      </c>
    </row>
    <row r="389" spans="1:1" ht="16" x14ac:dyDescent="0.2">
      <c r="A389" s="7" t="s">
        <v>573</v>
      </c>
    </row>
    <row r="390" spans="1:1" ht="16" x14ac:dyDescent="0.2">
      <c r="A390" s="7" t="s">
        <v>574</v>
      </c>
    </row>
    <row r="391" spans="1:1" ht="16" x14ac:dyDescent="0.2">
      <c r="A391" s="7" t="s">
        <v>575</v>
      </c>
    </row>
    <row r="392" spans="1:1" ht="16" x14ac:dyDescent="0.2">
      <c r="A392" s="7" t="s">
        <v>576</v>
      </c>
    </row>
    <row r="393" spans="1:1" ht="16" x14ac:dyDescent="0.2">
      <c r="A393" s="7" t="s">
        <v>577</v>
      </c>
    </row>
    <row r="394" spans="1:1" ht="16" x14ac:dyDescent="0.2">
      <c r="A394" s="7" t="s">
        <v>578</v>
      </c>
    </row>
    <row r="395" spans="1:1" ht="16" x14ac:dyDescent="0.2">
      <c r="A395" s="7" t="s">
        <v>579</v>
      </c>
    </row>
    <row r="396" spans="1:1" ht="16" x14ac:dyDescent="0.2">
      <c r="A396" s="7" t="s">
        <v>580</v>
      </c>
    </row>
    <row r="397" spans="1:1" ht="16" x14ac:dyDescent="0.2">
      <c r="A397" s="7" t="s">
        <v>581</v>
      </c>
    </row>
    <row r="398" spans="1:1" ht="16" x14ac:dyDescent="0.2">
      <c r="A398" s="7" t="s">
        <v>582</v>
      </c>
    </row>
    <row r="399" spans="1:1" ht="16" x14ac:dyDescent="0.2">
      <c r="A399" s="7" t="s">
        <v>583</v>
      </c>
    </row>
    <row r="400" spans="1:1" ht="16" x14ac:dyDescent="0.2">
      <c r="A400" s="7" t="s">
        <v>584</v>
      </c>
    </row>
    <row r="401" spans="1:1" ht="16" x14ac:dyDescent="0.2">
      <c r="A401" s="7" t="s">
        <v>585</v>
      </c>
    </row>
    <row r="402" spans="1:1" ht="16" x14ac:dyDescent="0.2">
      <c r="A402" s="7" t="s">
        <v>586</v>
      </c>
    </row>
    <row r="403" spans="1:1" ht="16" x14ac:dyDescent="0.2">
      <c r="A403" s="7" t="s">
        <v>587</v>
      </c>
    </row>
    <row r="404" spans="1:1" ht="16" x14ac:dyDescent="0.2">
      <c r="A404" s="7" t="s">
        <v>588</v>
      </c>
    </row>
    <row r="405" spans="1:1" ht="16" x14ac:dyDescent="0.2">
      <c r="A405" s="7" t="s">
        <v>589</v>
      </c>
    </row>
    <row r="406" spans="1:1" ht="16" x14ac:dyDescent="0.2">
      <c r="A406" s="7" t="s">
        <v>590</v>
      </c>
    </row>
    <row r="407" spans="1:1" ht="16" x14ac:dyDescent="0.2">
      <c r="A407" s="7" t="s">
        <v>791</v>
      </c>
    </row>
    <row r="408" spans="1:1" ht="16" x14ac:dyDescent="0.2">
      <c r="A408" s="7" t="s">
        <v>592</v>
      </c>
    </row>
    <row r="409" spans="1:1" ht="16" x14ac:dyDescent="0.2">
      <c r="A409" s="7" t="s">
        <v>593</v>
      </c>
    </row>
    <row r="410" spans="1:1" ht="16" x14ac:dyDescent="0.2">
      <c r="A410" s="7" t="s">
        <v>594</v>
      </c>
    </row>
    <row r="411" spans="1:1" ht="16" x14ac:dyDescent="0.2">
      <c r="A411" s="7" t="s">
        <v>595</v>
      </c>
    </row>
    <row r="412" spans="1:1" ht="16" x14ac:dyDescent="0.2">
      <c r="A412" s="7" t="s">
        <v>596</v>
      </c>
    </row>
    <row r="413" spans="1:1" ht="16" x14ac:dyDescent="0.2">
      <c r="A413" s="7" t="s">
        <v>796</v>
      </c>
    </row>
    <row r="414" spans="1:1" ht="16" x14ac:dyDescent="0.2">
      <c r="A414" s="7" t="s">
        <v>597</v>
      </c>
    </row>
    <row r="415" spans="1:1" ht="16" x14ac:dyDescent="0.2">
      <c r="A415" s="7" t="s">
        <v>598</v>
      </c>
    </row>
    <row r="416" spans="1:1" ht="16" x14ac:dyDescent="0.2">
      <c r="A416" s="7" t="s">
        <v>600</v>
      </c>
    </row>
    <row r="417" spans="1:1" ht="16" x14ac:dyDescent="0.2">
      <c r="A417" s="7" t="s">
        <v>601</v>
      </c>
    </row>
    <row r="418" spans="1:1" ht="16" x14ac:dyDescent="0.2">
      <c r="A418" s="7" t="s">
        <v>602</v>
      </c>
    </row>
    <row r="419" spans="1:1" ht="16" x14ac:dyDescent="0.2">
      <c r="A419" s="7" t="s">
        <v>603</v>
      </c>
    </row>
    <row r="420" spans="1:1" ht="16" x14ac:dyDescent="0.2">
      <c r="A420" s="7" t="s">
        <v>604</v>
      </c>
    </row>
    <row r="421" spans="1:1" ht="16" x14ac:dyDescent="0.2">
      <c r="A421" s="7" t="s">
        <v>605</v>
      </c>
    </row>
    <row r="422" spans="1:1" ht="16" x14ac:dyDescent="0.2">
      <c r="A422" s="7" t="s">
        <v>607</v>
      </c>
    </row>
    <row r="423" spans="1:1" ht="16" x14ac:dyDescent="0.2">
      <c r="A423" s="7" t="s">
        <v>608</v>
      </c>
    </row>
    <row r="424" spans="1:1" ht="16" x14ac:dyDescent="0.2">
      <c r="A424" s="7" t="s">
        <v>609</v>
      </c>
    </row>
    <row r="425" spans="1:1" ht="16" x14ac:dyDescent="0.2">
      <c r="A425" s="7" t="s">
        <v>610</v>
      </c>
    </row>
    <row r="426" spans="1:1" x14ac:dyDescent="0.2">
      <c r="A426" s="4" t="s">
        <v>611</v>
      </c>
    </row>
    <row r="427" spans="1:1" ht="16" x14ac:dyDescent="0.2">
      <c r="A427" s="7" t="s">
        <v>801</v>
      </c>
    </row>
    <row r="428" spans="1:1" ht="16" x14ac:dyDescent="0.2">
      <c r="A428" s="7" t="s">
        <v>612</v>
      </c>
    </row>
    <row r="429" spans="1:1" ht="16" x14ac:dyDescent="0.2">
      <c r="A429" s="7" t="s">
        <v>613</v>
      </c>
    </row>
    <row r="430" spans="1:1" ht="16" x14ac:dyDescent="0.2">
      <c r="A430" s="7" t="s">
        <v>614</v>
      </c>
    </row>
    <row r="431" spans="1:1" ht="16" x14ac:dyDescent="0.2">
      <c r="A431" s="7" t="s">
        <v>615</v>
      </c>
    </row>
    <row r="432" spans="1:1" ht="16" x14ac:dyDescent="0.2">
      <c r="A432" s="7" t="s">
        <v>616</v>
      </c>
    </row>
    <row r="433" spans="1:1" ht="16" x14ac:dyDescent="0.2">
      <c r="A433" s="7" t="s">
        <v>617</v>
      </c>
    </row>
    <row r="434" spans="1:1" ht="16" x14ac:dyDescent="0.2">
      <c r="A434" s="7" t="s">
        <v>618</v>
      </c>
    </row>
    <row r="435" spans="1:1" ht="16" x14ac:dyDescent="0.2">
      <c r="A435" s="7" t="s">
        <v>619</v>
      </c>
    </row>
    <row r="436" spans="1:1" ht="16" x14ac:dyDescent="0.2">
      <c r="A436" s="7" t="s">
        <v>620</v>
      </c>
    </row>
    <row r="437" spans="1:1" ht="16" x14ac:dyDescent="0.2">
      <c r="A437" s="7" t="s">
        <v>621</v>
      </c>
    </row>
    <row r="438" spans="1:1" ht="16" x14ac:dyDescent="0.2">
      <c r="A438" s="7" t="s">
        <v>622</v>
      </c>
    </row>
    <row r="439" spans="1:1" ht="16" x14ac:dyDescent="0.2">
      <c r="A439" s="7" t="s">
        <v>623</v>
      </c>
    </row>
    <row r="440" spans="1:1" ht="16" x14ac:dyDescent="0.2">
      <c r="A440" s="7" t="s">
        <v>624</v>
      </c>
    </row>
    <row r="441" spans="1:1" ht="16" x14ac:dyDescent="0.2">
      <c r="A441" s="7" t="s">
        <v>625</v>
      </c>
    </row>
    <row r="442" spans="1:1" x14ac:dyDescent="0.2">
      <c r="A442" s="2" t="s">
        <v>626</v>
      </c>
    </row>
    <row r="443" spans="1:1" x14ac:dyDescent="0.2">
      <c r="A443" s="2" t="s">
        <v>627</v>
      </c>
    </row>
    <row r="444" spans="1:1" ht="16" x14ac:dyDescent="0.2">
      <c r="A444" s="7" t="s">
        <v>628</v>
      </c>
    </row>
    <row r="445" spans="1:1" ht="16" x14ac:dyDescent="0.2">
      <c r="A445" s="7" t="s">
        <v>629</v>
      </c>
    </row>
    <row r="446" spans="1:1" ht="16" x14ac:dyDescent="0.2">
      <c r="A446" s="7" t="s">
        <v>630</v>
      </c>
    </row>
    <row r="447" spans="1:1" ht="16" x14ac:dyDescent="0.2">
      <c r="A447" s="7" t="s">
        <v>631</v>
      </c>
    </row>
    <row r="448" spans="1:1" ht="16" x14ac:dyDescent="0.2">
      <c r="A448" s="7" t="s">
        <v>632</v>
      </c>
    </row>
    <row r="449" spans="1:1" ht="16" x14ac:dyDescent="0.2">
      <c r="A449" s="7" t="s">
        <v>633</v>
      </c>
    </row>
    <row r="450" spans="1:1" ht="16" x14ac:dyDescent="0.2">
      <c r="A450" s="7" t="s">
        <v>634</v>
      </c>
    </row>
    <row r="451" spans="1:1" ht="16" x14ac:dyDescent="0.2">
      <c r="A451" s="7" t="s">
        <v>635</v>
      </c>
    </row>
    <row r="452" spans="1:1" ht="16" x14ac:dyDescent="0.2">
      <c r="A452" s="7" t="s">
        <v>636</v>
      </c>
    </row>
    <row r="453" spans="1:1" ht="16" x14ac:dyDescent="0.2">
      <c r="A453" s="7" t="s">
        <v>637</v>
      </c>
    </row>
    <row r="454" spans="1:1" ht="16" x14ac:dyDescent="0.2">
      <c r="A454" s="7" t="s">
        <v>638</v>
      </c>
    </row>
    <row r="455" spans="1:1" ht="16" x14ac:dyDescent="0.2">
      <c r="A455" s="7" t="s">
        <v>639</v>
      </c>
    </row>
    <row r="456" spans="1:1" ht="16" x14ac:dyDescent="0.2">
      <c r="A456" s="7" t="s">
        <v>640</v>
      </c>
    </row>
    <row r="457" spans="1:1" ht="16" x14ac:dyDescent="0.2">
      <c r="A457" s="7" t="s">
        <v>641</v>
      </c>
    </row>
    <row r="458" spans="1:1" ht="16" x14ac:dyDescent="0.2">
      <c r="A458" s="7" t="s">
        <v>642</v>
      </c>
    </row>
    <row r="459" spans="1:1" ht="16" x14ac:dyDescent="0.2">
      <c r="A459" s="7" t="s">
        <v>643</v>
      </c>
    </row>
    <row r="460" spans="1:1" x14ac:dyDescent="0.2">
      <c r="A460" s="2" t="s">
        <v>644</v>
      </c>
    </row>
    <row r="461" spans="1:1" ht="16" x14ac:dyDescent="0.2">
      <c r="A461" s="7" t="s">
        <v>645</v>
      </c>
    </row>
    <row r="462" spans="1:1" ht="16" x14ac:dyDescent="0.2">
      <c r="A462" s="7" t="s">
        <v>646</v>
      </c>
    </row>
    <row r="463" spans="1:1" ht="16" x14ac:dyDescent="0.2">
      <c r="A463" s="7" t="s">
        <v>647</v>
      </c>
    </row>
    <row r="464" spans="1:1" ht="16" x14ac:dyDescent="0.2">
      <c r="A464" s="7" t="s">
        <v>648</v>
      </c>
    </row>
    <row r="465" spans="1:1" ht="16" x14ac:dyDescent="0.2">
      <c r="A465" s="7" t="s">
        <v>649</v>
      </c>
    </row>
    <row r="466" spans="1:1" ht="16" x14ac:dyDescent="0.2">
      <c r="A466" s="7" t="s">
        <v>650</v>
      </c>
    </row>
    <row r="467" spans="1:1" ht="16" x14ac:dyDescent="0.2">
      <c r="A467" s="7" t="s">
        <v>651</v>
      </c>
    </row>
    <row r="468" spans="1:1" ht="16" x14ac:dyDescent="0.2">
      <c r="A468" s="7" t="s">
        <v>652</v>
      </c>
    </row>
    <row r="469" spans="1:1" ht="16" x14ac:dyDescent="0.2">
      <c r="A469" s="7" t="s">
        <v>653</v>
      </c>
    </row>
    <row r="470" spans="1:1" x14ac:dyDescent="0.2">
      <c r="A470" s="2" t="s">
        <v>654</v>
      </c>
    </row>
    <row r="471" spans="1:1" ht="16" x14ac:dyDescent="0.2">
      <c r="A471" s="7" t="s">
        <v>655</v>
      </c>
    </row>
    <row r="472" spans="1:1" ht="16" x14ac:dyDescent="0.2">
      <c r="A472" s="7" t="s">
        <v>830</v>
      </c>
    </row>
    <row r="473" spans="1:1" ht="16" x14ac:dyDescent="0.2">
      <c r="A473" s="7" t="s">
        <v>657</v>
      </c>
    </row>
    <row r="474" spans="1:1" ht="16" x14ac:dyDescent="0.2">
      <c r="A474" s="7" t="s">
        <v>658</v>
      </c>
    </row>
    <row r="475" spans="1:1" ht="16" x14ac:dyDescent="0.2">
      <c r="A475" s="7" t="s">
        <v>659</v>
      </c>
    </row>
    <row r="476" spans="1:1" ht="16" x14ac:dyDescent="0.2">
      <c r="A476" s="7" t="s">
        <v>660</v>
      </c>
    </row>
    <row r="477" spans="1:1" ht="16" x14ac:dyDescent="0.2">
      <c r="A477" s="7" t="s">
        <v>661</v>
      </c>
    </row>
    <row r="478" spans="1:1" ht="16" x14ac:dyDescent="0.2">
      <c r="A478" s="7" t="s">
        <v>662</v>
      </c>
    </row>
    <row r="479" spans="1:1" ht="16" x14ac:dyDescent="0.2">
      <c r="A479" s="7" t="s">
        <v>663</v>
      </c>
    </row>
    <row r="480" spans="1:1" ht="16" x14ac:dyDescent="0.2">
      <c r="A480" s="7" t="s">
        <v>664</v>
      </c>
    </row>
    <row r="481" spans="1:1" ht="16" x14ac:dyDescent="0.2">
      <c r="A481" s="7" t="s">
        <v>665</v>
      </c>
    </row>
    <row r="482" spans="1:1" ht="16" x14ac:dyDescent="0.2">
      <c r="A482" s="7" t="s">
        <v>838</v>
      </c>
    </row>
    <row r="483" spans="1:1" ht="16" x14ac:dyDescent="0.2">
      <c r="A483" s="7" t="s">
        <v>840</v>
      </c>
    </row>
    <row r="484" spans="1:1" ht="16" x14ac:dyDescent="0.2">
      <c r="A484" s="7" t="s">
        <v>667</v>
      </c>
    </row>
    <row r="485" spans="1:1" ht="16" x14ac:dyDescent="0.2">
      <c r="A485" s="7" t="s">
        <v>668</v>
      </c>
    </row>
    <row r="486" spans="1:1" ht="16" x14ac:dyDescent="0.2">
      <c r="A486" s="7" t="s">
        <v>669</v>
      </c>
    </row>
    <row r="487" spans="1:1" ht="16" x14ac:dyDescent="0.2">
      <c r="A487" s="7" t="s">
        <v>670</v>
      </c>
    </row>
    <row r="488" spans="1:1" ht="16" x14ac:dyDescent="0.2">
      <c r="A488" s="7" t="s">
        <v>671</v>
      </c>
    </row>
    <row r="489" spans="1:1" ht="16" x14ac:dyDescent="0.2">
      <c r="A489" s="7" t="s">
        <v>672</v>
      </c>
    </row>
    <row r="490" spans="1:1" ht="16" x14ac:dyDescent="0.2">
      <c r="A490" s="7" t="s">
        <v>673</v>
      </c>
    </row>
    <row r="491" spans="1:1" ht="16" x14ac:dyDescent="0.2">
      <c r="A491" s="7" t="s">
        <v>674</v>
      </c>
    </row>
    <row r="492" spans="1:1" ht="16" x14ac:dyDescent="0.2">
      <c r="A492" s="7" t="s">
        <v>675</v>
      </c>
    </row>
    <row r="493" spans="1:1" ht="16" x14ac:dyDescent="0.2">
      <c r="A493" s="7" t="s">
        <v>676</v>
      </c>
    </row>
    <row r="494" spans="1:1" ht="16" x14ac:dyDescent="0.2">
      <c r="A494" s="7" t="s">
        <v>677</v>
      </c>
    </row>
    <row r="495" spans="1:1" ht="16" x14ac:dyDescent="0.2">
      <c r="A495" s="7" t="s">
        <v>678</v>
      </c>
    </row>
    <row r="496" spans="1:1" ht="16" x14ac:dyDescent="0.2">
      <c r="A496" s="7" t="s">
        <v>679</v>
      </c>
    </row>
    <row r="497" spans="1:1" ht="16" x14ac:dyDescent="0.2">
      <c r="A497" s="7" t="s">
        <v>680</v>
      </c>
    </row>
    <row r="498" spans="1:1" ht="16" x14ac:dyDescent="0.2">
      <c r="A498" s="7" t="s">
        <v>681</v>
      </c>
    </row>
    <row r="499" spans="1:1" ht="16" x14ac:dyDescent="0.2">
      <c r="A499" s="7" t="s">
        <v>682</v>
      </c>
    </row>
    <row r="500" spans="1:1" ht="16" x14ac:dyDescent="0.2">
      <c r="A500" s="7" t="s">
        <v>683</v>
      </c>
    </row>
    <row r="501" spans="1:1" ht="16" x14ac:dyDescent="0.2">
      <c r="A501" s="7" t="s">
        <v>684</v>
      </c>
    </row>
    <row r="502" spans="1:1" ht="16" x14ac:dyDescent="0.2">
      <c r="A502" s="7" t="s">
        <v>685</v>
      </c>
    </row>
    <row r="503" spans="1:1" ht="16" x14ac:dyDescent="0.2">
      <c r="A503" s="7" t="s">
        <v>686</v>
      </c>
    </row>
    <row r="504" spans="1:1" ht="16" x14ac:dyDescent="0.2">
      <c r="A504" s="7" t="s">
        <v>687</v>
      </c>
    </row>
    <row r="505" spans="1:1" ht="16" x14ac:dyDescent="0.2">
      <c r="A505" s="8" t="s">
        <v>851</v>
      </c>
    </row>
    <row r="506" spans="1:1" ht="16" x14ac:dyDescent="0.2">
      <c r="A506" s="7" t="s">
        <v>689</v>
      </c>
    </row>
    <row r="507" spans="1:1" ht="16" x14ac:dyDescent="0.2">
      <c r="A507" s="7" t="s">
        <v>690</v>
      </c>
    </row>
    <row r="508" spans="1:1" ht="16" x14ac:dyDescent="0.2">
      <c r="A508" s="7" t="s">
        <v>691</v>
      </c>
    </row>
    <row r="509" spans="1:1" ht="16" x14ac:dyDescent="0.2">
      <c r="A509" s="7" t="s">
        <v>692</v>
      </c>
    </row>
    <row r="510" spans="1:1" ht="16" x14ac:dyDescent="0.2">
      <c r="A510" s="7" t="s">
        <v>693</v>
      </c>
    </row>
    <row r="511" spans="1:1" ht="16" x14ac:dyDescent="0.2">
      <c r="A511" s="7" t="s">
        <v>694</v>
      </c>
    </row>
    <row r="512" spans="1:1" ht="16" x14ac:dyDescent="0.2">
      <c r="A512" s="1" t="s">
        <v>1452</v>
      </c>
    </row>
    <row r="513" spans="1:1" x14ac:dyDescent="0.2">
      <c r="A513" s="2" t="s">
        <v>696</v>
      </c>
    </row>
    <row r="514" spans="1:1" ht="16" x14ac:dyDescent="0.2">
      <c r="A514" s="7" t="s">
        <v>697</v>
      </c>
    </row>
    <row r="515" spans="1:1" ht="16" x14ac:dyDescent="0.2">
      <c r="A515" s="7" t="s">
        <v>698</v>
      </c>
    </row>
    <row r="516" spans="1:1" ht="16" x14ac:dyDescent="0.2">
      <c r="A516" s="7" t="s">
        <v>699</v>
      </c>
    </row>
    <row r="517" spans="1:1" ht="16" x14ac:dyDescent="0.2">
      <c r="A517" s="7" t="s">
        <v>700</v>
      </c>
    </row>
    <row r="518" spans="1:1" ht="16" x14ac:dyDescent="0.2">
      <c r="A518" s="7" t="s">
        <v>701</v>
      </c>
    </row>
    <row r="519" spans="1:1" ht="16" x14ac:dyDescent="0.2">
      <c r="A519" s="7" t="s">
        <v>702</v>
      </c>
    </row>
    <row r="520" spans="1:1" ht="16" x14ac:dyDescent="0.2">
      <c r="A520" s="7" t="s">
        <v>703</v>
      </c>
    </row>
    <row r="521" spans="1:1" ht="16" x14ac:dyDescent="0.2">
      <c r="A521" s="7" t="s">
        <v>704</v>
      </c>
    </row>
    <row r="522" spans="1:1" ht="16" x14ac:dyDescent="0.2">
      <c r="A522" s="7" t="s">
        <v>705</v>
      </c>
    </row>
    <row r="523" spans="1:1" ht="16" x14ac:dyDescent="0.2">
      <c r="A523" s="7" t="s">
        <v>706</v>
      </c>
    </row>
    <row r="524" spans="1:1" ht="16" x14ac:dyDescent="0.2">
      <c r="A524" s="7" t="s">
        <v>707</v>
      </c>
    </row>
    <row r="525" spans="1:1" ht="16" x14ac:dyDescent="0.2">
      <c r="A525" s="7" t="s">
        <v>708</v>
      </c>
    </row>
    <row r="526" spans="1:1" ht="16" x14ac:dyDescent="0.2">
      <c r="A526" s="7" t="s">
        <v>862</v>
      </c>
    </row>
    <row r="527" spans="1:1" ht="16" x14ac:dyDescent="0.2">
      <c r="A527" s="7" t="s">
        <v>710</v>
      </c>
    </row>
    <row r="528" spans="1:1" ht="16" x14ac:dyDescent="0.2">
      <c r="A528" s="7" t="s">
        <v>711</v>
      </c>
    </row>
    <row r="529" spans="1:1" x14ac:dyDescent="0.2">
      <c r="A529" s="3" t="s">
        <v>1453</v>
      </c>
    </row>
    <row r="530" spans="1:1" x14ac:dyDescent="0.2">
      <c r="A530" s="3"/>
    </row>
    <row r="531" spans="1:1" x14ac:dyDescent="0.2">
      <c r="A531" s="3" t="s">
        <v>952</v>
      </c>
    </row>
    <row r="532" spans="1:1" x14ac:dyDescent="0.2">
      <c r="A532" s="4" t="s">
        <v>953</v>
      </c>
    </row>
    <row r="533" spans="1:1" ht="16" x14ac:dyDescent="0.2">
      <c r="A533" s="9" t="s">
        <v>955</v>
      </c>
    </row>
    <row r="534" spans="1:1" ht="16" x14ac:dyDescent="0.2">
      <c r="A534" s="9" t="s">
        <v>956</v>
      </c>
    </row>
    <row r="535" spans="1:1" ht="16" x14ac:dyDescent="0.2">
      <c r="A535" s="9" t="s">
        <v>957</v>
      </c>
    </row>
    <row r="536" spans="1:1" ht="16" x14ac:dyDescent="0.2">
      <c r="A536" s="9" t="s">
        <v>958</v>
      </c>
    </row>
    <row r="537" spans="1:1" ht="16" x14ac:dyDescent="0.2">
      <c r="A537" s="9" t="s">
        <v>959</v>
      </c>
    </row>
    <row r="538" spans="1:1" ht="16" x14ac:dyDescent="0.2">
      <c r="A538" s="9" t="s">
        <v>960</v>
      </c>
    </row>
    <row r="539" spans="1:1" ht="16" x14ac:dyDescent="0.2">
      <c r="A539" s="9" t="s">
        <v>961</v>
      </c>
    </row>
    <row r="540" spans="1:1" ht="16" x14ac:dyDescent="0.2">
      <c r="A540" s="9" t="s">
        <v>962</v>
      </c>
    </row>
    <row r="541" spans="1:1" ht="16" x14ac:dyDescent="0.2">
      <c r="A541" s="9" t="s">
        <v>963</v>
      </c>
    </row>
    <row r="542" spans="1:1" ht="16" x14ac:dyDescent="0.2">
      <c r="A542" s="9" t="s">
        <v>964</v>
      </c>
    </row>
    <row r="543" spans="1:1" ht="16" x14ac:dyDescent="0.2">
      <c r="A543" s="9" t="s">
        <v>965</v>
      </c>
    </row>
    <row r="544" spans="1:1" ht="16" x14ac:dyDescent="0.2">
      <c r="A544" s="9" t="s">
        <v>966</v>
      </c>
    </row>
    <row r="545" spans="1:1" ht="16" x14ac:dyDescent="0.2">
      <c r="A545" s="9" t="s">
        <v>967</v>
      </c>
    </row>
    <row r="546" spans="1:1" ht="16" x14ac:dyDescent="0.2">
      <c r="A546" s="9" t="s">
        <v>968</v>
      </c>
    </row>
    <row r="547" spans="1:1" ht="16" x14ac:dyDescent="0.2">
      <c r="A547" s="9" t="s">
        <v>969</v>
      </c>
    </row>
    <row r="548" spans="1:1" ht="16" x14ac:dyDescent="0.2">
      <c r="A548" s="9" t="s">
        <v>970</v>
      </c>
    </row>
    <row r="549" spans="1:1" ht="16" x14ac:dyDescent="0.2">
      <c r="A549" s="9" t="s">
        <v>971</v>
      </c>
    </row>
    <row r="550" spans="1:1" ht="16" x14ac:dyDescent="0.2">
      <c r="A550" s="9" t="s">
        <v>972</v>
      </c>
    </row>
    <row r="551" spans="1:1" ht="16" x14ac:dyDescent="0.2">
      <c r="A551" s="9" t="s">
        <v>973</v>
      </c>
    </row>
    <row r="552" spans="1:1" ht="16" x14ac:dyDescent="0.2">
      <c r="A552" s="9" t="s">
        <v>974</v>
      </c>
    </row>
    <row r="553" spans="1:1" ht="16" x14ac:dyDescent="0.2">
      <c r="A553" s="9" t="s">
        <v>975</v>
      </c>
    </row>
    <row r="554" spans="1:1" ht="16" x14ac:dyDescent="0.2">
      <c r="A554" s="9" t="s">
        <v>976</v>
      </c>
    </row>
    <row r="555" spans="1:1" ht="16" x14ac:dyDescent="0.2">
      <c r="A555" s="9" t="s">
        <v>977</v>
      </c>
    </row>
    <row r="556" spans="1:1" ht="16" x14ac:dyDescent="0.2">
      <c r="A556" s="9" t="s">
        <v>978</v>
      </c>
    </row>
    <row r="557" spans="1:1" ht="16" x14ac:dyDescent="0.2">
      <c r="A557" s="9" t="s">
        <v>979</v>
      </c>
    </row>
    <row r="558" spans="1:1" ht="16" x14ac:dyDescent="0.2">
      <c r="A558" s="9" t="s">
        <v>980</v>
      </c>
    </row>
    <row r="559" spans="1:1" ht="16" x14ac:dyDescent="0.2">
      <c r="A559" s="9" t="s">
        <v>981</v>
      </c>
    </row>
    <row r="560" spans="1:1" ht="16" x14ac:dyDescent="0.2">
      <c r="A560" s="9" t="s">
        <v>982</v>
      </c>
    </row>
    <row r="561" spans="1:1" ht="16" x14ac:dyDescent="0.2">
      <c r="A561" s="9" t="s">
        <v>983</v>
      </c>
    </row>
    <row r="562" spans="1:1" ht="16" x14ac:dyDescent="0.2">
      <c r="A562" s="9" t="s">
        <v>984</v>
      </c>
    </row>
    <row r="563" spans="1:1" ht="16" x14ac:dyDescent="0.2">
      <c r="A563" s="9" t="s">
        <v>985</v>
      </c>
    </row>
    <row r="564" spans="1:1" ht="16" x14ac:dyDescent="0.2">
      <c r="A564" s="9" t="s">
        <v>986</v>
      </c>
    </row>
    <row r="565" spans="1:1" ht="16" x14ac:dyDescent="0.2">
      <c r="A565" s="9" t="s">
        <v>987</v>
      </c>
    </row>
    <row r="566" spans="1:1" ht="16" x14ac:dyDescent="0.2">
      <c r="A566" s="9" t="s">
        <v>988</v>
      </c>
    </row>
    <row r="567" spans="1:1" ht="16" x14ac:dyDescent="0.2">
      <c r="A567" s="9" t="s">
        <v>989</v>
      </c>
    </row>
    <row r="568" spans="1:1" ht="16" x14ac:dyDescent="0.2">
      <c r="A568" s="9" t="s">
        <v>990</v>
      </c>
    </row>
    <row r="569" spans="1:1" ht="16" x14ac:dyDescent="0.2">
      <c r="A569" s="9" t="s">
        <v>991</v>
      </c>
    </row>
    <row r="570" spans="1:1" ht="16" x14ac:dyDescent="0.2">
      <c r="A570" s="9" t="s">
        <v>992</v>
      </c>
    </row>
    <row r="571" spans="1:1" ht="16" x14ac:dyDescent="0.2">
      <c r="A571" s="9" t="s">
        <v>993</v>
      </c>
    </row>
    <row r="572" spans="1:1" ht="16" x14ac:dyDescent="0.2">
      <c r="A572" s="9" t="s">
        <v>994</v>
      </c>
    </row>
    <row r="573" spans="1:1" ht="16" x14ac:dyDescent="0.2">
      <c r="A573" s="9" t="s">
        <v>995</v>
      </c>
    </row>
    <row r="574" spans="1:1" ht="16" x14ac:dyDescent="0.2">
      <c r="A574" s="9" t="s">
        <v>996</v>
      </c>
    </row>
    <row r="575" spans="1:1" ht="16" x14ac:dyDescent="0.2">
      <c r="A575" s="9" t="s">
        <v>997</v>
      </c>
    </row>
    <row r="576" spans="1:1" ht="16" x14ac:dyDescent="0.2">
      <c r="A576" s="9" t="s">
        <v>998</v>
      </c>
    </row>
    <row r="577" spans="1:1" ht="16" x14ac:dyDescent="0.2">
      <c r="A577" s="9" t="s">
        <v>999</v>
      </c>
    </row>
    <row r="578" spans="1:1" ht="16" x14ac:dyDescent="0.2">
      <c r="A578" s="9" t="s">
        <v>1000</v>
      </c>
    </row>
    <row r="579" spans="1:1" ht="16" x14ac:dyDescent="0.2">
      <c r="A579" s="9" t="s">
        <v>1001</v>
      </c>
    </row>
    <row r="580" spans="1:1" ht="16" x14ac:dyDescent="0.2">
      <c r="A580" s="9" t="s">
        <v>1002</v>
      </c>
    </row>
    <row r="581" spans="1:1" ht="16" x14ac:dyDescent="0.2">
      <c r="A581" s="9" t="s">
        <v>1003</v>
      </c>
    </row>
    <row r="582" spans="1:1" ht="16" x14ac:dyDescent="0.2">
      <c r="A582" s="9" t="s">
        <v>1004</v>
      </c>
    </row>
    <row r="583" spans="1:1" ht="16" x14ac:dyDescent="0.2">
      <c r="A583" s="9" t="s">
        <v>1005</v>
      </c>
    </row>
    <row r="584" spans="1:1" ht="16" x14ac:dyDescent="0.2">
      <c r="A584" s="9" t="s">
        <v>1454</v>
      </c>
    </row>
    <row r="585" spans="1:1" ht="16" x14ac:dyDescent="0.2">
      <c r="A585" s="9" t="s">
        <v>1007</v>
      </c>
    </row>
    <row r="586" spans="1:1" ht="16" x14ac:dyDescent="0.2">
      <c r="A586" s="9" t="s">
        <v>1008</v>
      </c>
    </row>
    <row r="587" spans="1:1" ht="16" x14ac:dyDescent="0.2">
      <c r="A587" s="9" t="s">
        <v>1009</v>
      </c>
    </row>
    <row r="588" spans="1:1" ht="16" x14ac:dyDescent="0.2">
      <c r="A588" s="9" t="s">
        <v>1010</v>
      </c>
    </row>
    <row r="589" spans="1:1" ht="16" x14ac:dyDescent="0.2">
      <c r="A589" s="9" t="s">
        <v>1011</v>
      </c>
    </row>
    <row r="590" spans="1:1" ht="16" x14ac:dyDescent="0.2">
      <c r="A590" s="9" t="s">
        <v>1012</v>
      </c>
    </row>
    <row r="591" spans="1:1" ht="16" x14ac:dyDescent="0.2">
      <c r="A591" s="9" t="s">
        <v>1013</v>
      </c>
    </row>
    <row r="592" spans="1:1" ht="16" x14ac:dyDescent="0.2">
      <c r="A592" s="9" t="s">
        <v>1014</v>
      </c>
    </row>
    <row r="593" spans="1:1" ht="16" x14ac:dyDescent="0.2">
      <c r="A593" s="9" t="s">
        <v>1015</v>
      </c>
    </row>
    <row r="594" spans="1:1" ht="16" x14ac:dyDescent="0.2">
      <c r="A594" s="9" t="s">
        <v>1016</v>
      </c>
    </row>
    <row r="595" spans="1:1" ht="16" x14ac:dyDescent="0.2">
      <c r="A595" s="9" t="s">
        <v>1017</v>
      </c>
    </row>
    <row r="596" spans="1:1" ht="16" x14ac:dyDescent="0.2">
      <c r="A596" s="9" t="s">
        <v>1018</v>
      </c>
    </row>
    <row r="597" spans="1:1" ht="16" x14ac:dyDescent="0.2">
      <c r="A597" s="9" t="s">
        <v>1019</v>
      </c>
    </row>
    <row r="598" spans="1:1" ht="16" x14ac:dyDescent="0.2">
      <c r="A598" s="9" t="s">
        <v>1020</v>
      </c>
    </row>
    <row r="599" spans="1:1" ht="16" x14ac:dyDescent="0.2">
      <c r="A599" s="9" t="s">
        <v>1021</v>
      </c>
    </row>
    <row r="600" spans="1:1" ht="16" x14ac:dyDescent="0.2">
      <c r="A600" s="9" t="s">
        <v>1022</v>
      </c>
    </row>
    <row r="601" spans="1:1" ht="16" x14ac:dyDescent="0.2">
      <c r="A601" s="9" t="s">
        <v>1023</v>
      </c>
    </row>
    <row r="602" spans="1:1" ht="16" x14ac:dyDescent="0.2">
      <c r="A602" s="9" t="s">
        <v>1024</v>
      </c>
    </row>
    <row r="603" spans="1:1" ht="16" x14ac:dyDescent="0.2">
      <c r="A603" s="9" t="s">
        <v>1025</v>
      </c>
    </row>
    <row r="604" spans="1:1" ht="16" x14ac:dyDescent="0.2">
      <c r="A604" s="9" t="s">
        <v>1455</v>
      </c>
    </row>
    <row r="605" spans="1:1" ht="16" x14ac:dyDescent="0.2">
      <c r="A605" s="9" t="s">
        <v>1027</v>
      </c>
    </row>
    <row r="606" spans="1:1" ht="16" x14ac:dyDescent="0.2">
      <c r="A606" s="9" t="s">
        <v>1028</v>
      </c>
    </row>
    <row r="607" spans="1:1" ht="16" x14ac:dyDescent="0.2">
      <c r="A607" s="9" t="s">
        <v>1029</v>
      </c>
    </row>
    <row r="608" spans="1:1" ht="16" x14ac:dyDescent="0.2">
      <c r="A608" s="9" t="s">
        <v>1030</v>
      </c>
    </row>
    <row r="609" spans="1:1" ht="16" x14ac:dyDescent="0.2">
      <c r="A609" s="9" t="s">
        <v>1031</v>
      </c>
    </row>
    <row r="610" spans="1:1" ht="16" x14ac:dyDescent="0.2">
      <c r="A610" s="9" t="s">
        <v>1032</v>
      </c>
    </row>
    <row r="611" spans="1:1" ht="16" x14ac:dyDescent="0.2">
      <c r="A611" s="9" t="s">
        <v>1033</v>
      </c>
    </row>
    <row r="612" spans="1:1" ht="16" x14ac:dyDescent="0.2">
      <c r="A612" s="9" t="s">
        <v>1034</v>
      </c>
    </row>
    <row r="613" spans="1:1" ht="16" x14ac:dyDescent="0.2">
      <c r="A613" s="9" t="s">
        <v>1035</v>
      </c>
    </row>
    <row r="614" spans="1:1" ht="16" x14ac:dyDescent="0.2">
      <c r="A614" s="9" t="s">
        <v>1036</v>
      </c>
    </row>
    <row r="615" spans="1:1" ht="16" x14ac:dyDescent="0.2">
      <c r="A615" s="9" t="s">
        <v>1037</v>
      </c>
    </row>
    <row r="616" spans="1:1" ht="16" x14ac:dyDescent="0.2">
      <c r="A616" s="9" t="s">
        <v>1038</v>
      </c>
    </row>
    <row r="617" spans="1:1" ht="16" x14ac:dyDescent="0.2">
      <c r="A617" s="9" t="s">
        <v>1039</v>
      </c>
    </row>
    <row r="618" spans="1:1" ht="16" x14ac:dyDescent="0.2">
      <c r="A618" s="9" t="s">
        <v>1040</v>
      </c>
    </row>
    <row r="619" spans="1:1" ht="16" x14ac:dyDescent="0.2">
      <c r="A619" s="9" t="s">
        <v>1041</v>
      </c>
    </row>
    <row r="620" spans="1:1" ht="16" x14ac:dyDescent="0.2">
      <c r="A620" s="9" t="s">
        <v>1042</v>
      </c>
    </row>
    <row r="621" spans="1:1" ht="16" x14ac:dyDescent="0.2">
      <c r="A621" s="9" t="s">
        <v>1043</v>
      </c>
    </row>
    <row r="622" spans="1:1" ht="16" x14ac:dyDescent="0.2">
      <c r="A622" s="9" t="s">
        <v>1044</v>
      </c>
    </row>
    <row r="623" spans="1:1" ht="16" x14ac:dyDescent="0.2">
      <c r="A623" s="9" t="s">
        <v>1045</v>
      </c>
    </row>
    <row r="624" spans="1:1" ht="16" x14ac:dyDescent="0.2">
      <c r="A624" s="9" t="s">
        <v>1046</v>
      </c>
    </row>
    <row r="625" spans="1:1" ht="16" x14ac:dyDescent="0.2">
      <c r="A625" s="9" t="s">
        <v>1047</v>
      </c>
    </row>
    <row r="626" spans="1:1" ht="16" x14ac:dyDescent="0.2">
      <c r="A626" s="9" t="s">
        <v>1048</v>
      </c>
    </row>
    <row r="627" spans="1:1" ht="16" x14ac:dyDescent="0.2">
      <c r="A627" s="9" t="s">
        <v>1049</v>
      </c>
    </row>
    <row r="628" spans="1:1" ht="16" x14ac:dyDescent="0.2">
      <c r="A628" s="9" t="s">
        <v>1050</v>
      </c>
    </row>
    <row r="629" spans="1:1" ht="16" x14ac:dyDescent="0.2">
      <c r="A629" s="9" t="s">
        <v>1051</v>
      </c>
    </row>
    <row r="630" spans="1:1" ht="16" x14ac:dyDescent="0.2">
      <c r="A630" s="9" t="s">
        <v>1052</v>
      </c>
    </row>
    <row r="631" spans="1:1" ht="16" x14ac:dyDescent="0.2">
      <c r="A631" s="9" t="s">
        <v>1053</v>
      </c>
    </row>
    <row r="632" spans="1:1" ht="16" x14ac:dyDescent="0.2">
      <c r="A632" s="9" t="s">
        <v>1054</v>
      </c>
    </row>
    <row r="633" spans="1:1" ht="16" x14ac:dyDescent="0.2">
      <c r="A633" s="9" t="s">
        <v>1055</v>
      </c>
    </row>
    <row r="634" spans="1:1" ht="16" x14ac:dyDescent="0.2">
      <c r="A634" s="9" t="s">
        <v>1056</v>
      </c>
    </row>
    <row r="635" spans="1:1" ht="16" x14ac:dyDescent="0.2">
      <c r="A635" s="9" t="s">
        <v>1057</v>
      </c>
    </row>
    <row r="636" spans="1:1" ht="16" x14ac:dyDescent="0.2">
      <c r="A636" s="9" t="s">
        <v>1058</v>
      </c>
    </row>
    <row r="637" spans="1:1" ht="16" x14ac:dyDescent="0.2">
      <c r="A637" s="9" t="s">
        <v>1059</v>
      </c>
    </row>
    <row r="638" spans="1:1" ht="16" x14ac:dyDescent="0.2">
      <c r="A638" s="9" t="s">
        <v>1060</v>
      </c>
    </row>
    <row r="639" spans="1:1" ht="16" x14ac:dyDescent="0.2">
      <c r="A639" s="9" t="s">
        <v>1061</v>
      </c>
    </row>
    <row r="640" spans="1:1" ht="16" x14ac:dyDescent="0.2">
      <c r="A640" s="9" t="s">
        <v>1062</v>
      </c>
    </row>
    <row r="641" spans="1:1" ht="16" x14ac:dyDescent="0.2">
      <c r="A641" s="9" t="s">
        <v>1063</v>
      </c>
    </row>
    <row r="642" spans="1:1" ht="16" x14ac:dyDescent="0.2">
      <c r="A642" s="9" t="s">
        <v>1064</v>
      </c>
    </row>
    <row r="643" spans="1:1" ht="16" x14ac:dyDescent="0.2">
      <c r="A643" s="9" t="s">
        <v>1065</v>
      </c>
    </row>
    <row r="644" spans="1:1" ht="16" x14ac:dyDescent="0.2">
      <c r="A644" s="9" t="s">
        <v>1066</v>
      </c>
    </row>
    <row r="645" spans="1:1" ht="16" x14ac:dyDescent="0.2">
      <c r="A645" s="9" t="s">
        <v>1067</v>
      </c>
    </row>
    <row r="646" spans="1:1" ht="16" x14ac:dyDescent="0.2">
      <c r="A646" s="9" t="s">
        <v>1068</v>
      </c>
    </row>
    <row r="647" spans="1:1" ht="16" x14ac:dyDescent="0.2">
      <c r="A647" s="9" t="s">
        <v>1069</v>
      </c>
    </row>
    <row r="648" spans="1:1" ht="16" x14ac:dyDescent="0.2">
      <c r="A648" s="9" t="s">
        <v>1070</v>
      </c>
    </row>
    <row r="649" spans="1:1" ht="16" x14ac:dyDescent="0.2">
      <c r="A649" s="9" t="s">
        <v>1071</v>
      </c>
    </row>
    <row r="650" spans="1:1" ht="16" x14ac:dyDescent="0.2">
      <c r="A650" s="9" t="s">
        <v>1072</v>
      </c>
    </row>
    <row r="651" spans="1:1" ht="16" x14ac:dyDescent="0.2">
      <c r="A651" s="9" t="s">
        <v>1073</v>
      </c>
    </row>
    <row r="652" spans="1:1" ht="16" x14ac:dyDescent="0.2">
      <c r="A652" s="9" t="s">
        <v>1074</v>
      </c>
    </row>
    <row r="653" spans="1:1" ht="16" x14ac:dyDescent="0.2">
      <c r="A653" s="9" t="s">
        <v>1075</v>
      </c>
    </row>
    <row r="654" spans="1:1" ht="16" x14ac:dyDescent="0.2">
      <c r="A654" s="9" t="s">
        <v>1076</v>
      </c>
    </row>
    <row r="655" spans="1:1" ht="16" x14ac:dyDescent="0.2">
      <c r="A655" s="9" t="s">
        <v>1077</v>
      </c>
    </row>
    <row r="656" spans="1:1" ht="16" x14ac:dyDescent="0.2">
      <c r="A656" s="9" t="s">
        <v>1078</v>
      </c>
    </row>
    <row r="657" spans="1:1" ht="16" x14ac:dyDescent="0.2">
      <c r="A657" s="9" t="s">
        <v>1079</v>
      </c>
    </row>
    <row r="658" spans="1:1" ht="16" x14ac:dyDescent="0.2">
      <c r="A658" s="9" t="s">
        <v>1080</v>
      </c>
    </row>
    <row r="659" spans="1:1" ht="16" x14ac:dyDescent="0.2">
      <c r="A659" s="9" t="s">
        <v>1081</v>
      </c>
    </row>
    <row r="660" spans="1:1" ht="16" x14ac:dyDescent="0.2">
      <c r="A660" s="9" t="s">
        <v>1082</v>
      </c>
    </row>
    <row r="661" spans="1:1" ht="16" x14ac:dyDescent="0.2">
      <c r="A661" s="9" t="s">
        <v>1083</v>
      </c>
    </row>
    <row r="662" spans="1:1" ht="16" x14ac:dyDescent="0.2">
      <c r="A662" s="9" t="s">
        <v>1084</v>
      </c>
    </row>
    <row r="663" spans="1:1" ht="16" x14ac:dyDescent="0.2">
      <c r="A663" s="9" t="s">
        <v>1085</v>
      </c>
    </row>
    <row r="664" spans="1:1" ht="16" x14ac:dyDescent="0.2">
      <c r="A664" s="9" t="s">
        <v>1086</v>
      </c>
    </row>
    <row r="665" spans="1:1" ht="16" x14ac:dyDescent="0.2">
      <c r="A665" s="9" t="s">
        <v>1087</v>
      </c>
    </row>
    <row r="666" spans="1:1" ht="16" x14ac:dyDescent="0.2">
      <c r="A666" s="9" t="s">
        <v>1088</v>
      </c>
    </row>
    <row r="667" spans="1:1" ht="16" x14ac:dyDescent="0.2">
      <c r="A667" s="9" t="s">
        <v>1089</v>
      </c>
    </row>
    <row r="668" spans="1:1" ht="16" x14ac:dyDescent="0.2">
      <c r="A668" s="9" t="s">
        <v>1456</v>
      </c>
    </row>
    <row r="669" spans="1:1" ht="16" x14ac:dyDescent="0.2">
      <c r="A669" s="9" t="s">
        <v>1091</v>
      </c>
    </row>
    <row r="670" spans="1:1" ht="16" x14ac:dyDescent="0.2">
      <c r="A670" s="9" t="s">
        <v>1092</v>
      </c>
    </row>
    <row r="671" spans="1:1" ht="16" x14ac:dyDescent="0.2">
      <c r="A671" s="9" t="s">
        <v>1093</v>
      </c>
    </row>
    <row r="672" spans="1:1" ht="16" x14ac:dyDescent="0.2">
      <c r="A672" s="9" t="s">
        <v>1094</v>
      </c>
    </row>
    <row r="673" spans="1:1" ht="16" x14ac:dyDescent="0.2">
      <c r="A673" s="9" t="s">
        <v>1095</v>
      </c>
    </row>
    <row r="674" spans="1:1" ht="16" x14ac:dyDescent="0.2">
      <c r="A674" s="9" t="s">
        <v>1096</v>
      </c>
    </row>
    <row r="675" spans="1:1" ht="16" x14ac:dyDescent="0.2">
      <c r="A675" s="9" t="s">
        <v>1097</v>
      </c>
    </row>
    <row r="676" spans="1:1" ht="16" x14ac:dyDescent="0.2">
      <c r="A676" s="9" t="s">
        <v>1098</v>
      </c>
    </row>
    <row r="677" spans="1:1" ht="16" x14ac:dyDescent="0.2">
      <c r="A677" s="9" t="s">
        <v>1099</v>
      </c>
    </row>
    <row r="678" spans="1:1" ht="16" x14ac:dyDescent="0.2">
      <c r="A678" s="9" t="s">
        <v>1100</v>
      </c>
    </row>
    <row r="679" spans="1:1" ht="16" x14ac:dyDescent="0.2">
      <c r="A679" s="9" t="s">
        <v>1101</v>
      </c>
    </row>
    <row r="680" spans="1:1" ht="16" x14ac:dyDescent="0.2">
      <c r="A680" s="9" t="s">
        <v>1102</v>
      </c>
    </row>
    <row r="681" spans="1:1" ht="16" x14ac:dyDescent="0.2">
      <c r="A681" s="9" t="s">
        <v>1103</v>
      </c>
    </row>
    <row r="682" spans="1:1" ht="16" x14ac:dyDescent="0.2">
      <c r="A682" s="9" t="s">
        <v>1104</v>
      </c>
    </row>
    <row r="683" spans="1:1" ht="16" x14ac:dyDescent="0.2">
      <c r="A683" s="9" t="s">
        <v>1105</v>
      </c>
    </row>
    <row r="684" spans="1:1" ht="16" x14ac:dyDescent="0.2">
      <c r="A684" s="9" t="s">
        <v>1106</v>
      </c>
    </row>
    <row r="685" spans="1:1" ht="16" x14ac:dyDescent="0.2">
      <c r="A685" s="9" t="s">
        <v>1107</v>
      </c>
    </row>
    <row r="686" spans="1:1" ht="16" x14ac:dyDescent="0.2">
      <c r="A686" s="9" t="s">
        <v>1108</v>
      </c>
    </row>
    <row r="687" spans="1:1" ht="16" x14ac:dyDescent="0.2">
      <c r="A687" s="9" t="s">
        <v>1109</v>
      </c>
    </row>
    <row r="688" spans="1:1" ht="16" x14ac:dyDescent="0.2">
      <c r="A688" s="9" t="s">
        <v>1110</v>
      </c>
    </row>
    <row r="689" spans="1:1" ht="16" x14ac:dyDescent="0.2">
      <c r="A689" s="9" t="s">
        <v>1111</v>
      </c>
    </row>
    <row r="690" spans="1:1" ht="16" x14ac:dyDescent="0.2">
      <c r="A690" s="9" t="s">
        <v>1112</v>
      </c>
    </row>
    <row r="691" spans="1:1" ht="16" x14ac:dyDescent="0.2">
      <c r="A691" s="9" t="s">
        <v>1113</v>
      </c>
    </row>
    <row r="692" spans="1:1" ht="16" x14ac:dyDescent="0.2">
      <c r="A692" s="9" t="s">
        <v>1114</v>
      </c>
    </row>
    <row r="693" spans="1:1" ht="16" x14ac:dyDescent="0.2">
      <c r="A693" s="9" t="s">
        <v>1115</v>
      </c>
    </row>
    <row r="694" spans="1:1" ht="16" x14ac:dyDescent="0.2">
      <c r="A694" s="9" t="s">
        <v>1116</v>
      </c>
    </row>
    <row r="695" spans="1:1" ht="16" x14ac:dyDescent="0.2">
      <c r="A695" s="9" t="s">
        <v>1117</v>
      </c>
    </row>
    <row r="696" spans="1:1" ht="16" x14ac:dyDescent="0.2">
      <c r="A696" s="9" t="s">
        <v>1118</v>
      </c>
    </row>
    <row r="697" spans="1:1" ht="16" x14ac:dyDescent="0.2">
      <c r="A697" s="9" t="s">
        <v>1119</v>
      </c>
    </row>
    <row r="698" spans="1:1" ht="16" x14ac:dyDescent="0.2">
      <c r="A698" s="9" t="s">
        <v>1120</v>
      </c>
    </row>
    <row r="699" spans="1:1" ht="16" x14ac:dyDescent="0.2">
      <c r="A699" s="9" t="s">
        <v>1121</v>
      </c>
    </row>
    <row r="700" spans="1:1" ht="16" x14ac:dyDescent="0.2">
      <c r="A700" s="9" t="s">
        <v>1122</v>
      </c>
    </row>
    <row r="701" spans="1:1" ht="16" x14ac:dyDescent="0.2">
      <c r="A701" s="9" t="s">
        <v>1123</v>
      </c>
    </row>
    <row r="702" spans="1:1" ht="16" x14ac:dyDescent="0.2">
      <c r="A702" s="9" t="s">
        <v>1124</v>
      </c>
    </row>
    <row r="703" spans="1:1" ht="16" x14ac:dyDescent="0.2">
      <c r="A703" s="9" t="s">
        <v>1125</v>
      </c>
    </row>
    <row r="704" spans="1:1" ht="16" x14ac:dyDescent="0.2">
      <c r="A704" s="9" t="s">
        <v>1126</v>
      </c>
    </row>
    <row r="705" spans="1:1" ht="16" x14ac:dyDescent="0.2">
      <c r="A705" s="9" t="s">
        <v>1457</v>
      </c>
    </row>
    <row r="706" spans="1:1" ht="16" x14ac:dyDescent="0.2">
      <c r="A706" s="9" t="s">
        <v>1128</v>
      </c>
    </row>
    <row r="707" spans="1:1" ht="16" x14ac:dyDescent="0.2">
      <c r="A707" s="9" t="s">
        <v>1129</v>
      </c>
    </row>
    <row r="708" spans="1:1" ht="16" x14ac:dyDescent="0.2">
      <c r="A708" s="9" t="s">
        <v>1130</v>
      </c>
    </row>
    <row r="709" spans="1:1" ht="16" x14ac:dyDescent="0.2">
      <c r="A709" s="9" t="s">
        <v>1131</v>
      </c>
    </row>
    <row r="710" spans="1:1" ht="16" x14ac:dyDescent="0.2">
      <c r="A710" s="9" t="s">
        <v>1132</v>
      </c>
    </row>
    <row r="711" spans="1:1" ht="16" x14ac:dyDescent="0.2">
      <c r="A711" s="9" t="s">
        <v>1133</v>
      </c>
    </row>
    <row r="712" spans="1:1" ht="16" x14ac:dyDescent="0.2">
      <c r="A712" s="9" t="s">
        <v>1134</v>
      </c>
    </row>
    <row r="713" spans="1:1" ht="16" x14ac:dyDescent="0.2">
      <c r="A713" s="9" t="s">
        <v>1135</v>
      </c>
    </row>
    <row r="714" spans="1:1" ht="16" x14ac:dyDescent="0.2">
      <c r="A714" s="9" t="s">
        <v>1136</v>
      </c>
    </row>
    <row r="715" spans="1:1" ht="16" x14ac:dyDescent="0.2">
      <c r="A715" s="9" t="s">
        <v>1137</v>
      </c>
    </row>
    <row r="716" spans="1:1" ht="16" x14ac:dyDescent="0.2">
      <c r="A716" s="9" t="s">
        <v>1138</v>
      </c>
    </row>
    <row r="717" spans="1:1" ht="16" x14ac:dyDescent="0.2">
      <c r="A717" s="9" t="s">
        <v>1458</v>
      </c>
    </row>
    <row r="718" spans="1:1" ht="16" x14ac:dyDescent="0.2">
      <c r="A718" s="9" t="s">
        <v>1140</v>
      </c>
    </row>
    <row r="719" spans="1:1" ht="16" x14ac:dyDescent="0.2">
      <c r="A719" s="9" t="s">
        <v>1141</v>
      </c>
    </row>
    <row r="720" spans="1:1" ht="16" x14ac:dyDescent="0.2">
      <c r="A720" s="9" t="s">
        <v>1142</v>
      </c>
    </row>
    <row r="721" spans="1:1" ht="16" x14ac:dyDescent="0.2">
      <c r="A721" s="9" t="s">
        <v>1143</v>
      </c>
    </row>
    <row r="722" spans="1:1" ht="16" x14ac:dyDescent="0.2">
      <c r="A722" s="9" t="s">
        <v>1144</v>
      </c>
    </row>
    <row r="723" spans="1:1" ht="16" x14ac:dyDescent="0.2">
      <c r="A723" s="9" t="s">
        <v>1145</v>
      </c>
    </row>
    <row r="724" spans="1:1" ht="16" x14ac:dyDescent="0.2">
      <c r="A724" s="9" t="s">
        <v>1146</v>
      </c>
    </row>
    <row r="725" spans="1:1" ht="16" x14ac:dyDescent="0.2">
      <c r="A725" s="9" t="s">
        <v>1147</v>
      </c>
    </row>
    <row r="726" spans="1:1" ht="16" x14ac:dyDescent="0.2">
      <c r="A726" s="9" t="s">
        <v>1148</v>
      </c>
    </row>
    <row r="727" spans="1:1" ht="16" x14ac:dyDescent="0.2">
      <c r="A727" s="9" t="s">
        <v>1149</v>
      </c>
    </row>
    <row r="728" spans="1:1" ht="16" x14ac:dyDescent="0.2">
      <c r="A728" s="9" t="s">
        <v>1150</v>
      </c>
    </row>
    <row r="729" spans="1:1" ht="16" x14ac:dyDescent="0.2">
      <c r="A729" s="9" t="s">
        <v>1151</v>
      </c>
    </row>
    <row r="730" spans="1:1" ht="16" x14ac:dyDescent="0.2">
      <c r="A730" s="9" t="s">
        <v>1152</v>
      </c>
    </row>
    <row r="731" spans="1:1" ht="16" x14ac:dyDescent="0.2">
      <c r="A731" s="9" t="s">
        <v>1153</v>
      </c>
    </row>
    <row r="732" spans="1:1" ht="16" x14ac:dyDescent="0.2">
      <c r="A732" s="9" t="s">
        <v>1154</v>
      </c>
    </row>
    <row r="733" spans="1:1" ht="16" x14ac:dyDescent="0.2">
      <c r="A733" s="9" t="s">
        <v>1155</v>
      </c>
    </row>
    <row r="734" spans="1:1" ht="16" x14ac:dyDescent="0.2">
      <c r="A734" s="9" t="s">
        <v>1156</v>
      </c>
    </row>
    <row r="735" spans="1:1" ht="16" x14ac:dyDescent="0.2">
      <c r="A735" s="9" t="s">
        <v>1157</v>
      </c>
    </row>
    <row r="736" spans="1:1" ht="16" x14ac:dyDescent="0.2">
      <c r="A736" s="9" t="s">
        <v>1158</v>
      </c>
    </row>
    <row r="737" spans="1:1" ht="16" x14ac:dyDescent="0.2">
      <c r="A737" s="9" t="s">
        <v>1159</v>
      </c>
    </row>
    <row r="738" spans="1:1" ht="16" x14ac:dyDescent="0.2">
      <c r="A738" s="9" t="s">
        <v>1160</v>
      </c>
    </row>
    <row r="739" spans="1:1" ht="16" x14ac:dyDescent="0.2">
      <c r="A739" s="9" t="s">
        <v>1161</v>
      </c>
    </row>
    <row r="740" spans="1:1" ht="16" x14ac:dyDescent="0.2">
      <c r="A740" s="9" t="s">
        <v>1162</v>
      </c>
    </row>
    <row r="741" spans="1:1" ht="16" x14ac:dyDescent="0.2">
      <c r="A741" s="9" t="s">
        <v>1163</v>
      </c>
    </row>
    <row r="742" spans="1:1" ht="16" x14ac:dyDescent="0.2">
      <c r="A742" s="9" t="s">
        <v>1164</v>
      </c>
    </row>
    <row r="743" spans="1:1" ht="16" x14ac:dyDescent="0.2">
      <c r="A743" s="9" t="s">
        <v>1165</v>
      </c>
    </row>
    <row r="744" spans="1:1" ht="16" x14ac:dyDescent="0.2">
      <c r="A744" s="9" t="s">
        <v>1166</v>
      </c>
    </row>
    <row r="745" spans="1:1" ht="16" x14ac:dyDescent="0.2">
      <c r="A745" s="9" t="s">
        <v>1167</v>
      </c>
    </row>
    <row r="746" spans="1:1" ht="16" x14ac:dyDescent="0.2">
      <c r="A746" s="9" t="s">
        <v>1459</v>
      </c>
    </row>
    <row r="747" spans="1:1" ht="16" x14ac:dyDescent="0.2">
      <c r="A747" s="9" t="s">
        <v>1169</v>
      </c>
    </row>
    <row r="748" spans="1:1" ht="16" x14ac:dyDescent="0.2">
      <c r="A748" s="9" t="s">
        <v>1170</v>
      </c>
    </row>
    <row r="749" spans="1:1" ht="16" x14ac:dyDescent="0.2">
      <c r="A749" s="9" t="s">
        <v>1171</v>
      </c>
    </row>
    <row r="750" spans="1:1" ht="16" x14ac:dyDescent="0.2">
      <c r="A750" s="9" t="s">
        <v>1172</v>
      </c>
    </row>
    <row r="751" spans="1:1" ht="16" x14ac:dyDescent="0.2">
      <c r="A751" s="9" t="s">
        <v>1173</v>
      </c>
    </row>
    <row r="752" spans="1:1" ht="16" x14ac:dyDescent="0.2">
      <c r="A752" s="9" t="s">
        <v>1174</v>
      </c>
    </row>
    <row r="755" spans="1:1" x14ac:dyDescent="0.2">
      <c r="A755" s="3" t="s">
        <v>1320</v>
      </c>
    </row>
    <row r="757" spans="1:1" x14ac:dyDescent="0.2">
      <c r="A757" s="4" t="s">
        <v>1321</v>
      </c>
    </row>
    <row r="758" spans="1:1" x14ac:dyDescent="0.2">
      <c r="A758" s="4" t="s">
        <v>1322</v>
      </c>
    </row>
    <row r="759" spans="1:1" x14ac:dyDescent="0.2">
      <c r="A759" s="4" t="s">
        <v>1323</v>
      </c>
    </row>
    <row r="760" spans="1:1" x14ac:dyDescent="0.2">
      <c r="A760" s="4" t="s">
        <v>1324</v>
      </c>
    </row>
    <row r="761" spans="1:1" x14ac:dyDescent="0.2">
      <c r="A761" s="4" t="s">
        <v>1325</v>
      </c>
    </row>
    <row r="763" spans="1:1" x14ac:dyDescent="0.2">
      <c r="A763" s="3" t="s">
        <v>924</v>
      </c>
    </row>
    <row r="765" spans="1:1" x14ac:dyDescent="0.2">
      <c r="A765" s="4" t="s">
        <v>925</v>
      </c>
    </row>
    <row r="766" spans="1:1" x14ac:dyDescent="0.2">
      <c r="A766" s="4" t="s">
        <v>926</v>
      </c>
    </row>
    <row r="768" spans="1:1" x14ac:dyDescent="0.2">
      <c r="A768" s="3" t="s">
        <v>1460</v>
      </c>
    </row>
    <row r="769" spans="1:3" x14ac:dyDescent="0.2">
      <c r="A769" s="3"/>
    </row>
    <row r="770" spans="1:3" x14ac:dyDescent="0.2">
      <c r="A770" s="10" t="s">
        <v>1461</v>
      </c>
    </row>
    <row r="771" spans="1:3" ht="16" x14ac:dyDescent="0.2">
      <c r="A771" s="11" t="s">
        <v>1462</v>
      </c>
      <c r="B771" s="13"/>
      <c r="C771" s="13" t="s">
        <v>1463</v>
      </c>
    </row>
    <row r="772" spans="1:3" ht="16" x14ac:dyDescent="0.2">
      <c r="A772" s="11" t="s">
        <v>1464</v>
      </c>
      <c r="B772" s="13"/>
      <c r="C772" s="13" t="s">
        <v>1465</v>
      </c>
    </row>
    <row r="773" spans="1:3" ht="16" x14ac:dyDescent="0.2">
      <c r="A773" s="11" t="s">
        <v>1466</v>
      </c>
      <c r="B773" s="13"/>
      <c r="C773" s="13" t="s">
        <v>1467</v>
      </c>
    </row>
    <row r="774" spans="1:3" ht="16" x14ac:dyDescent="0.2">
      <c r="A774" s="11" t="s">
        <v>1468</v>
      </c>
      <c r="B774" s="13"/>
      <c r="C774" s="13" t="s">
        <v>1469</v>
      </c>
    </row>
    <row r="775" spans="1:3" ht="16" x14ac:dyDescent="0.2">
      <c r="A775" s="11" t="s">
        <v>1470</v>
      </c>
      <c r="B775" s="13"/>
      <c r="C775" s="13" t="s">
        <v>1471</v>
      </c>
    </row>
    <row r="776" spans="1:3" ht="16" x14ac:dyDescent="0.2">
      <c r="A776" s="11" t="s">
        <v>1472</v>
      </c>
      <c r="B776" s="13"/>
      <c r="C776" s="13" t="s">
        <v>1473</v>
      </c>
    </row>
    <row r="777" spans="1:3" ht="16" x14ac:dyDescent="0.2">
      <c r="A777" s="11" t="s">
        <v>1474</v>
      </c>
      <c r="B777" s="13"/>
      <c r="C777" s="13" t="s">
        <v>1475</v>
      </c>
    </row>
    <row r="778" spans="1:3" ht="16" x14ac:dyDescent="0.2">
      <c r="A778" s="11" t="s">
        <v>1476</v>
      </c>
      <c r="B778" s="13"/>
      <c r="C778" s="13" t="s">
        <v>1477</v>
      </c>
    </row>
    <row r="779" spans="1:3" ht="16" x14ac:dyDescent="0.2">
      <c r="A779" s="11" t="s">
        <v>1478</v>
      </c>
      <c r="B779" s="13"/>
      <c r="C779" s="13" t="s">
        <v>953</v>
      </c>
    </row>
    <row r="780" spans="1:3" ht="16" x14ac:dyDescent="0.2">
      <c r="A780" s="11" t="s">
        <v>1479</v>
      </c>
      <c r="B780" s="13"/>
      <c r="C780" s="13" t="s">
        <v>1471</v>
      </c>
    </row>
    <row r="781" spans="1:3" ht="16" x14ac:dyDescent="0.2">
      <c r="A781" s="11" t="s">
        <v>1480</v>
      </c>
      <c r="B781" s="13"/>
      <c r="C781" s="13" t="s">
        <v>1475</v>
      </c>
    </row>
    <row r="782" spans="1:3" ht="16" x14ac:dyDescent="0.2">
      <c r="A782" s="11" t="s">
        <v>1481</v>
      </c>
      <c r="B782" s="13"/>
      <c r="C782" s="13" t="s">
        <v>1482</v>
      </c>
    </row>
    <row r="783" spans="1:3" ht="16" x14ac:dyDescent="0.2">
      <c r="A783" s="11" t="s">
        <v>1483</v>
      </c>
      <c r="B783" s="13"/>
      <c r="C783" s="13" t="s">
        <v>1484</v>
      </c>
    </row>
    <row r="784" spans="1:3" ht="16" x14ac:dyDescent="0.2">
      <c r="A784" s="11" t="s">
        <v>1485</v>
      </c>
      <c r="B784" s="13"/>
      <c r="C784" s="13" t="s">
        <v>1486</v>
      </c>
    </row>
    <row r="785" spans="1:3" ht="16" x14ac:dyDescent="0.2">
      <c r="A785" s="11" t="s">
        <v>1487</v>
      </c>
      <c r="B785" s="13"/>
      <c r="C785" s="13" t="s">
        <v>953</v>
      </c>
    </row>
    <row r="786" spans="1:3" ht="16" x14ac:dyDescent="0.2">
      <c r="A786" s="11" t="s">
        <v>1488</v>
      </c>
      <c r="B786" s="13"/>
      <c r="C786" s="13" t="s">
        <v>1489</v>
      </c>
    </row>
    <row r="787" spans="1:3" ht="16" x14ac:dyDescent="0.2">
      <c r="A787" s="11" t="s">
        <v>1490</v>
      </c>
      <c r="B787" s="13"/>
      <c r="C787" s="13" t="s">
        <v>1491</v>
      </c>
    </row>
    <row r="788" spans="1:3" ht="16" x14ac:dyDescent="0.2">
      <c r="A788" s="11" t="s">
        <v>1492</v>
      </c>
      <c r="B788" s="13"/>
      <c r="C788" s="13" t="s">
        <v>1493</v>
      </c>
    </row>
    <row r="789" spans="1:3" ht="16" x14ac:dyDescent="0.2">
      <c r="A789" s="11" t="s">
        <v>1494</v>
      </c>
      <c r="B789" s="13"/>
      <c r="C789" s="13" t="s">
        <v>953</v>
      </c>
    </row>
    <row r="790" spans="1:3" ht="16" x14ac:dyDescent="0.2">
      <c r="A790" s="11" t="s">
        <v>1495</v>
      </c>
      <c r="B790" s="13"/>
      <c r="C790" s="13" t="s">
        <v>1496</v>
      </c>
    </row>
    <row r="791" spans="1:3" ht="16" x14ac:dyDescent="0.2">
      <c r="A791" s="11" t="s">
        <v>1497</v>
      </c>
      <c r="B791" s="13"/>
      <c r="C791" s="13" t="s">
        <v>1498</v>
      </c>
    </row>
    <row r="792" spans="1:3" ht="16" x14ac:dyDescent="0.2">
      <c r="A792" s="11" t="s">
        <v>1499</v>
      </c>
      <c r="B792" s="13"/>
      <c r="C792" s="13" t="s">
        <v>1500</v>
      </c>
    </row>
    <row r="793" spans="1:3" ht="16" x14ac:dyDescent="0.2">
      <c r="A793" s="11" t="s">
        <v>1501</v>
      </c>
      <c r="B793" s="13"/>
      <c r="C793" s="13" t="s">
        <v>1502</v>
      </c>
    </row>
    <row r="794" spans="1:3" ht="16" x14ac:dyDescent="0.2">
      <c r="A794" s="11" t="s">
        <v>1503</v>
      </c>
      <c r="B794" s="13"/>
      <c r="C794" s="13" t="s">
        <v>1504</v>
      </c>
    </row>
    <row r="795" spans="1:3" ht="16" x14ac:dyDescent="0.2">
      <c r="A795" s="11" t="s">
        <v>1505</v>
      </c>
      <c r="B795" s="14"/>
      <c r="C795" s="14" t="s">
        <v>1506</v>
      </c>
    </row>
    <row r="796" spans="1:3" ht="16" x14ac:dyDescent="0.2">
      <c r="A796" s="11" t="s">
        <v>1507</v>
      </c>
      <c r="B796" s="13"/>
      <c r="C796" s="13" t="s">
        <v>1508</v>
      </c>
    </row>
    <row r="797" spans="1:3" ht="16" x14ac:dyDescent="0.2">
      <c r="A797" s="11" t="s">
        <v>1509</v>
      </c>
      <c r="B797" s="13"/>
      <c r="C797" s="13" t="s">
        <v>1465</v>
      </c>
    </row>
    <row r="798" spans="1:3" ht="16" x14ac:dyDescent="0.2">
      <c r="A798" s="11" t="s">
        <v>1510</v>
      </c>
      <c r="B798" s="14"/>
      <c r="C798" s="14" t="s">
        <v>1511</v>
      </c>
    </row>
    <row r="799" spans="1:3" ht="16" x14ac:dyDescent="0.2">
      <c r="A799" s="11" t="s">
        <v>1512</v>
      </c>
      <c r="B799" s="13"/>
      <c r="C799" s="13" t="s">
        <v>1513</v>
      </c>
    </row>
    <row r="800" spans="1:3" ht="16" x14ac:dyDescent="0.2">
      <c r="A800" s="11" t="s">
        <v>1514</v>
      </c>
      <c r="B800" s="13"/>
      <c r="C800" s="13" t="s">
        <v>1515</v>
      </c>
    </row>
    <row r="801" spans="1:3" ht="16" x14ac:dyDescent="0.2">
      <c r="A801" s="11" t="s">
        <v>1516</v>
      </c>
      <c r="B801" s="13"/>
      <c r="C801" s="13" t="s">
        <v>1517</v>
      </c>
    </row>
    <row r="802" spans="1:3" ht="16" x14ac:dyDescent="0.2">
      <c r="A802" s="11" t="s">
        <v>1518</v>
      </c>
      <c r="B802" s="13"/>
      <c r="C802" s="13" t="s">
        <v>1519</v>
      </c>
    </row>
    <row r="803" spans="1:3" ht="16" x14ac:dyDescent="0.2">
      <c r="A803" s="11" t="s">
        <v>1520</v>
      </c>
      <c r="B803" s="13"/>
      <c r="C803" s="13" t="s">
        <v>1521</v>
      </c>
    </row>
    <row r="804" spans="1:3" ht="16" x14ac:dyDescent="0.2">
      <c r="A804" s="11" t="s">
        <v>1522</v>
      </c>
      <c r="B804" s="13"/>
      <c r="C804" s="13" t="s">
        <v>1523</v>
      </c>
    </row>
    <row r="805" spans="1:3" ht="16" x14ac:dyDescent="0.2">
      <c r="A805" s="11" t="s">
        <v>1524</v>
      </c>
      <c r="B805" s="13"/>
      <c r="C805" s="13" t="s">
        <v>1525</v>
      </c>
    </row>
    <row r="806" spans="1:3" ht="16" x14ac:dyDescent="0.2">
      <c r="A806" s="11" t="s">
        <v>1526</v>
      </c>
      <c r="B806" s="13"/>
      <c r="C806" s="13" t="s">
        <v>1527</v>
      </c>
    </row>
    <row r="807" spans="1:3" ht="16" x14ac:dyDescent="0.2">
      <c r="A807" s="11" t="s">
        <v>1528</v>
      </c>
      <c r="B807" s="13"/>
      <c r="C807" s="13" t="s">
        <v>1471</v>
      </c>
    </row>
    <row r="808" spans="1:3" ht="16" x14ac:dyDescent="0.2">
      <c r="A808" s="11" t="s">
        <v>1529</v>
      </c>
      <c r="B808" s="13"/>
      <c r="C808" s="13" t="s">
        <v>1530</v>
      </c>
    </row>
    <row r="809" spans="1:3" ht="16" x14ac:dyDescent="0.2">
      <c r="A809" s="11" t="s">
        <v>1531</v>
      </c>
      <c r="B809" s="13"/>
      <c r="C809" s="13" t="s">
        <v>1532</v>
      </c>
    </row>
    <row r="810" spans="1:3" ht="16" x14ac:dyDescent="0.2">
      <c r="A810" s="11" t="s">
        <v>1533</v>
      </c>
      <c r="B810" s="13"/>
      <c r="C810" s="13" t="s">
        <v>1534</v>
      </c>
    </row>
    <row r="811" spans="1:3" ht="16" x14ac:dyDescent="0.2">
      <c r="A811" s="11" t="s">
        <v>1535</v>
      </c>
      <c r="B811" s="13"/>
      <c r="C811" s="13" t="s">
        <v>1536</v>
      </c>
    </row>
    <row r="812" spans="1:3" ht="16" x14ac:dyDescent="0.2">
      <c r="A812" s="11" t="s">
        <v>1537</v>
      </c>
      <c r="B812" s="13"/>
      <c r="C812" s="13" t="s">
        <v>1538</v>
      </c>
    </row>
    <row r="813" spans="1:3" ht="16" x14ac:dyDescent="0.2">
      <c r="A813" s="11" t="s">
        <v>1539</v>
      </c>
      <c r="B813" s="13"/>
      <c r="C813" s="13" t="s">
        <v>1540</v>
      </c>
    </row>
    <row r="814" spans="1:3" ht="16" x14ac:dyDescent="0.2">
      <c r="A814" s="11" t="s">
        <v>1541</v>
      </c>
      <c r="B814" s="13"/>
      <c r="C814" s="13" t="s">
        <v>1511</v>
      </c>
    </row>
    <row r="815" spans="1:3" ht="16" x14ac:dyDescent="0.2">
      <c r="A815" s="11" t="s">
        <v>1542</v>
      </c>
      <c r="B815" s="13"/>
      <c r="C815" s="13" t="s">
        <v>1543</v>
      </c>
    </row>
    <row r="816" spans="1:3" ht="16" x14ac:dyDescent="0.2">
      <c r="A816" s="11" t="s">
        <v>1544</v>
      </c>
      <c r="B816" s="13"/>
      <c r="C816" s="13" t="s">
        <v>1532</v>
      </c>
    </row>
    <row r="817" spans="1:3" ht="16" x14ac:dyDescent="0.2">
      <c r="A817" s="11" t="s">
        <v>1545</v>
      </c>
      <c r="B817" s="13"/>
      <c r="C817" s="13" t="s">
        <v>1532</v>
      </c>
    </row>
    <row r="818" spans="1:3" ht="16" x14ac:dyDescent="0.2">
      <c r="A818" s="11" t="s">
        <v>1546</v>
      </c>
      <c r="B818" s="13"/>
      <c r="C818" s="13" t="s">
        <v>1547</v>
      </c>
    </row>
    <row r="819" spans="1:3" ht="16" x14ac:dyDescent="0.2">
      <c r="A819" s="11" t="s">
        <v>1548</v>
      </c>
      <c r="B819" s="14"/>
      <c r="C819" s="14" t="s">
        <v>1549</v>
      </c>
    </row>
    <row r="820" spans="1:3" ht="16" x14ac:dyDescent="0.2">
      <c r="A820" s="11" t="s">
        <v>1550</v>
      </c>
      <c r="B820" s="13"/>
      <c r="C820" s="13" t="s">
        <v>1551</v>
      </c>
    </row>
    <row r="821" spans="1:3" ht="16" x14ac:dyDescent="0.2">
      <c r="A821" s="11" t="s">
        <v>1552</v>
      </c>
      <c r="B821" s="13"/>
      <c r="C821" s="13" t="s">
        <v>1549</v>
      </c>
    </row>
    <row r="822" spans="1:3" ht="16" x14ac:dyDescent="0.2">
      <c r="A822" s="11" t="s">
        <v>1553</v>
      </c>
      <c r="B822" s="13"/>
      <c r="C822" s="13" t="s">
        <v>1554</v>
      </c>
    </row>
    <row r="823" spans="1:3" ht="16" x14ac:dyDescent="0.2">
      <c r="A823" s="11" t="s">
        <v>1555</v>
      </c>
      <c r="B823" s="13"/>
      <c r="C823" s="13" t="s">
        <v>1556</v>
      </c>
    </row>
    <row r="824" spans="1:3" ht="16" x14ac:dyDescent="0.2">
      <c r="A824" s="11" t="s">
        <v>1557</v>
      </c>
      <c r="B824" s="13"/>
      <c r="C824" s="13" t="s">
        <v>1482</v>
      </c>
    </row>
    <row r="825" spans="1:3" ht="16" x14ac:dyDescent="0.2">
      <c r="A825" s="11" t="s">
        <v>1558</v>
      </c>
      <c r="B825" s="13"/>
      <c r="C825" s="13" t="s">
        <v>1465</v>
      </c>
    </row>
    <row r="826" spans="1:3" ht="16" x14ac:dyDescent="0.2">
      <c r="A826" s="11" t="s">
        <v>1559</v>
      </c>
      <c r="B826" s="13"/>
      <c r="C826" s="13" t="s">
        <v>1560</v>
      </c>
    </row>
    <row r="827" spans="1:3" ht="16" x14ac:dyDescent="0.2">
      <c r="A827" s="11" t="s">
        <v>1561</v>
      </c>
      <c r="B827" s="13"/>
      <c r="C827" s="13" t="s">
        <v>1562</v>
      </c>
    </row>
    <row r="828" spans="1:3" ht="16" x14ac:dyDescent="0.2">
      <c r="A828" s="11" t="s">
        <v>1563</v>
      </c>
      <c r="B828" s="13"/>
      <c r="C828" s="13" t="s">
        <v>1564</v>
      </c>
    </row>
    <row r="829" spans="1:3" ht="16" x14ac:dyDescent="0.2">
      <c r="A829" s="11" t="s">
        <v>1565</v>
      </c>
      <c r="B829" s="13"/>
      <c r="C829" s="13" t="s">
        <v>1465</v>
      </c>
    </row>
    <row r="830" spans="1:3" ht="16" x14ac:dyDescent="0.2">
      <c r="A830" s="11" t="s">
        <v>1566</v>
      </c>
      <c r="B830" s="13"/>
      <c r="C830" s="13" t="s">
        <v>1567</v>
      </c>
    </row>
    <row r="831" spans="1:3" ht="16" x14ac:dyDescent="0.2">
      <c r="A831" s="11" t="s">
        <v>1568</v>
      </c>
      <c r="B831" s="13"/>
      <c r="C831" s="13" t="s">
        <v>1554</v>
      </c>
    </row>
    <row r="832" spans="1:3" ht="16" x14ac:dyDescent="0.2">
      <c r="A832" s="11" t="s">
        <v>1569</v>
      </c>
      <c r="B832" s="13"/>
      <c r="C832" s="13" t="s">
        <v>953</v>
      </c>
    </row>
    <row r="833" spans="1:3" ht="16" x14ac:dyDescent="0.2">
      <c r="A833" s="11" t="s">
        <v>1570</v>
      </c>
      <c r="B833" s="13"/>
      <c r="C833" s="13" t="s">
        <v>1571</v>
      </c>
    </row>
    <row r="834" spans="1:3" ht="16" x14ac:dyDescent="0.2">
      <c r="A834" s="11" t="s">
        <v>1572</v>
      </c>
      <c r="B834" s="13"/>
      <c r="C834" s="13" t="s">
        <v>1549</v>
      </c>
    </row>
    <row r="835" spans="1:3" ht="16" x14ac:dyDescent="0.2">
      <c r="A835" s="11" t="s">
        <v>1573</v>
      </c>
      <c r="B835" s="13"/>
      <c r="C835" s="13" t="s">
        <v>1574</v>
      </c>
    </row>
    <row r="836" spans="1:3" ht="16" x14ac:dyDescent="0.2">
      <c r="A836" s="11" t="s">
        <v>1575</v>
      </c>
      <c r="B836" s="13"/>
      <c r="C836" s="13" t="s">
        <v>1543</v>
      </c>
    </row>
    <row r="837" spans="1:3" ht="16" x14ac:dyDescent="0.2">
      <c r="A837" s="11" t="s">
        <v>1576</v>
      </c>
      <c r="B837" s="13"/>
      <c r="C837" s="13" t="s">
        <v>1577</v>
      </c>
    </row>
    <row r="838" spans="1:3" ht="16" x14ac:dyDescent="0.2">
      <c r="A838" s="11" t="s">
        <v>1578</v>
      </c>
      <c r="B838" s="13"/>
      <c r="C838" s="13" t="s">
        <v>1498</v>
      </c>
    </row>
    <row r="839" spans="1:3" ht="16" x14ac:dyDescent="0.2">
      <c r="A839" s="11" t="s">
        <v>1579</v>
      </c>
      <c r="B839" s="13"/>
      <c r="C839" s="13" t="s">
        <v>1580</v>
      </c>
    </row>
    <row r="840" spans="1:3" ht="16" x14ac:dyDescent="0.2">
      <c r="A840" s="11" t="s">
        <v>1581</v>
      </c>
      <c r="B840" s="13"/>
      <c r="C840" s="13" t="s">
        <v>1543</v>
      </c>
    </row>
    <row r="841" spans="1:3" ht="16" x14ac:dyDescent="0.2">
      <c r="A841" s="11" t="s">
        <v>1582</v>
      </c>
    </row>
    <row r="842" spans="1:3" ht="16" x14ac:dyDescent="0.2">
      <c r="A842" s="11" t="s">
        <v>1583</v>
      </c>
    </row>
    <row r="843" spans="1:3" ht="16" x14ac:dyDescent="0.2">
      <c r="A843" s="11" t="s">
        <v>1584</v>
      </c>
    </row>
    <row r="844" spans="1:3" ht="16" x14ac:dyDescent="0.2">
      <c r="A844" s="11" t="s">
        <v>1585</v>
      </c>
    </row>
    <row r="845" spans="1:3" ht="16" x14ac:dyDescent="0.2">
      <c r="A845" s="11" t="s">
        <v>1586</v>
      </c>
    </row>
    <row r="846" spans="1:3" ht="16" x14ac:dyDescent="0.2">
      <c r="A846" s="11" t="s">
        <v>1587</v>
      </c>
    </row>
    <row r="847" spans="1:3" ht="16" x14ac:dyDescent="0.2">
      <c r="A847" s="11" t="s">
        <v>1588</v>
      </c>
    </row>
    <row r="848" spans="1:3" ht="16" x14ac:dyDescent="0.2">
      <c r="A848" s="11" t="s">
        <v>1589</v>
      </c>
    </row>
    <row r="849" spans="1:1" ht="16" x14ac:dyDescent="0.2">
      <c r="A849" s="11" t="s">
        <v>1590</v>
      </c>
    </row>
    <row r="850" spans="1:1" ht="16" x14ac:dyDescent="0.2">
      <c r="A850" s="11" t="s">
        <v>1591</v>
      </c>
    </row>
    <row r="851" spans="1:1" ht="16" x14ac:dyDescent="0.2">
      <c r="A851" s="11" t="s">
        <v>1592</v>
      </c>
    </row>
    <row r="852" spans="1:1" ht="16" x14ac:dyDescent="0.2">
      <c r="A852" s="11" t="s">
        <v>1593</v>
      </c>
    </row>
    <row r="853" spans="1:1" ht="16" x14ac:dyDescent="0.2">
      <c r="A853" s="11" t="s">
        <v>1594</v>
      </c>
    </row>
    <row r="854" spans="1:1" x14ac:dyDescent="0.2">
      <c r="A854" s="11">
        <v>101</v>
      </c>
    </row>
    <row r="855" spans="1:1" x14ac:dyDescent="0.2">
      <c r="A855" s="11">
        <v>102</v>
      </c>
    </row>
    <row r="856" spans="1:1" x14ac:dyDescent="0.2">
      <c r="A856" s="11">
        <v>103</v>
      </c>
    </row>
    <row r="857" spans="1:1" x14ac:dyDescent="0.2">
      <c r="A857" s="11">
        <v>104</v>
      </c>
    </row>
    <row r="858" spans="1:1" x14ac:dyDescent="0.2">
      <c r="A858" s="11">
        <v>105</v>
      </c>
    </row>
    <row r="859" spans="1:1" x14ac:dyDescent="0.2">
      <c r="A859" s="11">
        <v>106</v>
      </c>
    </row>
    <row r="860" spans="1:1" x14ac:dyDescent="0.2">
      <c r="A860" s="11">
        <v>107</v>
      </c>
    </row>
    <row r="861" spans="1:1" x14ac:dyDescent="0.2">
      <c r="A861" s="11">
        <v>110</v>
      </c>
    </row>
    <row r="862" spans="1:1" x14ac:dyDescent="0.2">
      <c r="A862" s="11">
        <v>111</v>
      </c>
    </row>
    <row r="863" spans="1:1" x14ac:dyDescent="0.2">
      <c r="A863" s="11">
        <v>112</v>
      </c>
    </row>
    <row r="864" spans="1:1" x14ac:dyDescent="0.2">
      <c r="A864" s="11">
        <v>115</v>
      </c>
    </row>
    <row r="865" spans="1:1" x14ac:dyDescent="0.2">
      <c r="A865" s="11">
        <v>116</v>
      </c>
    </row>
    <row r="866" spans="1:1" x14ac:dyDescent="0.2">
      <c r="A866" s="11">
        <v>117</v>
      </c>
    </row>
    <row r="867" spans="1:1" x14ac:dyDescent="0.2">
      <c r="A867" s="11">
        <v>118</v>
      </c>
    </row>
    <row r="868" spans="1:1" x14ac:dyDescent="0.2">
      <c r="A868" s="11">
        <v>119</v>
      </c>
    </row>
    <row r="869" spans="1:1" x14ac:dyDescent="0.2">
      <c r="A869" s="11">
        <v>120</v>
      </c>
    </row>
    <row r="870" spans="1:1" x14ac:dyDescent="0.2">
      <c r="A870" s="11">
        <v>121</v>
      </c>
    </row>
    <row r="871" spans="1:1" x14ac:dyDescent="0.2">
      <c r="A871" s="11">
        <v>122</v>
      </c>
    </row>
    <row r="872" spans="1:1" x14ac:dyDescent="0.2">
      <c r="A872" s="11">
        <v>124</v>
      </c>
    </row>
    <row r="873" spans="1:1" x14ac:dyDescent="0.2">
      <c r="A873" s="11">
        <v>125</v>
      </c>
    </row>
    <row r="874" spans="1:1" x14ac:dyDescent="0.2">
      <c r="A874" s="11">
        <v>126</v>
      </c>
    </row>
    <row r="875" spans="1:1" x14ac:dyDescent="0.2">
      <c r="A875" s="11">
        <v>127</v>
      </c>
    </row>
    <row r="876" spans="1:1" x14ac:dyDescent="0.2">
      <c r="A876" s="11">
        <v>128</v>
      </c>
    </row>
    <row r="877" spans="1:1" x14ac:dyDescent="0.2">
      <c r="A877" s="11">
        <v>129</v>
      </c>
    </row>
    <row r="878" spans="1:1" x14ac:dyDescent="0.2">
      <c r="A878" s="11">
        <v>130</v>
      </c>
    </row>
    <row r="879" spans="1:1" x14ac:dyDescent="0.2">
      <c r="A879" s="11">
        <v>132</v>
      </c>
    </row>
    <row r="880" spans="1:1" x14ac:dyDescent="0.2">
      <c r="A880" s="11">
        <v>133</v>
      </c>
    </row>
    <row r="881" spans="1:1" x14ac:dyDescent="0.2">
      <c r="A881" s="11">
        <v>136</v>
      </c>
    </row>
    <row r="882" spans="1:1" x14ac:dyDescent="0.2">
      <c r="A882" s="11">
        <v>137</v>
      </c>
    </row>
    <row r="883" spans="1:1" x14ac:dyDescent="0.2">
      <c r="A883" s="11">
        <v>138</v>
      </c>
    </row>
    <row r="884" spans="1:1" x14ac:dyDescent="0.2">
      <c r="A884" s="11">
        <v>139</v>
      </c>
    </row>
    <row r="885" spans="1:1" x14ac:dyDescent="0.2">
      <c r="A885" s="11">
        <v>140</v>
      </c>
    </row>
    <row r="886" spans="1:1" x14ac:dyDescent="0.2">
      <c r="A886" s="11">
        <v>141</v>
      </c>
    </row>
    <row r="887" spans="1:1" x14ac:dyDescent="0.2">
      <c r="A887" s="11">
        <v>142</v>
      </c>
    </row>
    <row r="888" spans="1:1" x14ac:dyDescent="0.2">
      <c r="A888" s="11">
        <v>145</v>
      </c>
    </row>
    <row r="889" spans="1:1" x14ac:dyDescent="0.2">
      <c r="A889" s="11">
        <v>146</v>
      </c>
    </row>
    <row r="890" spans="1:1" x14ac:dyDescent="0.2">
      <c r="A890" s="11">
        <v>147</v>
      </c>
    </row>
    <row r="891" spans="1:1" x14ac:dyDescent="0.2">
      <c r="A891" s="11">
        <v>148</v>
      </c>
    </row>
    <row r="892" spans="1:1" x14ac:dyDescent="0.2">
      <c r="A892" s="11">
        <v>149</v>
      </c>
    </row>
    <row r="893" spans="1:1" x14ac:dyDescent="0.2">
      <c r="A893" s="11">
        <v>151</v>
      </c>
    </row>
    <row r="894" spans="1:1" x14ac:dyDescent="0.2">
      <c r="A894" s="11">
        <v>152</v>
      </c>
    </row>
    <row r="895" spans="1:1" x14ac:dyDescent="0.2">
      <c r="A895" s="11">
        <v>153</v>
      </c>
    </row>
    <row r="896" spans="1:1" x14ac:dyDescent="0.2">
      <c r="A896" s="11">
        <v>154</v>
      </c>
    </row>
    <row r="897" spans="1:1" x14ac:dyDescent="0.2">
      <c r="A897" s="11">
        <v>155</v>
      </c>
    </row>
    <row r="898" spans="1:1" x14ac:dyDescent="0.2">
      <c r="A898" s="11">
        <v>156</v>
      </c>
    </row>
    <row r="899" spans="1:1" x14ac:dyDescent="0.2">
      <c r="A899" s="11">
        <v>157</v>
      </c>
    </row>
    <row r="900" spans="1:1" x14ac:dyDescent="0.2">
      <c r="A900" s="11">
        <v>158</v>
      </c>
    </row>
    <row r="901" spans="1:1" x14ac:dyDescent="0.2">
      <c r="A901" s="11">
        <v>159</v>
      </c>
    </row>
    <row r="902" spans="1:1" x14ac:dyDescent="0.2">
      <c r="A902" s="11">
        <v>160</v>
      </c>
    </row>
    <row r="903" spans="1:1" x14ac:dyDescent="0.2">
      <c r="A903" s="11">
        <v>161</v>
      </c>
    </row>
    <row r="904" spans="1:1" x14ac:dyDescent="0.2">
      <c r="A904" s="11">
        <v>163</v>
      </c>
    </row>
    <row r="905" spans="1:1" x14ac:dyDescent="0.2">
      <c r="A905" s="11">
        <v>164</v>
      </c>
    </row>
    <row r="906" spans="1:1" x14ac:dyDescent="0.2">
      <c r="A906" s="11">
        <v>166</v>
      </c>
    </row>
    <row r="907" spans="1:1" x14ac:dyDescent="0.2">
      <c r="A907" s="11">
        <v>168</v>
      </c>
    </row>
    <row r="908" spans="1:1" x14ac:dyDescent="0.2">
      <c r="A908" s="11">
        <v>169</v>
      </c>
    </row>
    <row r="909" spans="1:1" x14ac:dyDescent="0.2">
      <c r="A909" s="11">
        <v>170</v>
      </c>
    </row>
    <row r="910" spans="1:1" x14ac:dyDescent="0.2">
      <c r="A910" s="11">
        <v>171</v>
      </c>
    </row>
    <row r="911" spans="1:1" x14ac:dyDescent="0.2">
      <c r="A911" s="11">
        <v>172</v>
      </c>
    </row>
    <row r="912" spans="1:1" x14ac:dyDescent="0.2">
      <c r="A912" s="11">
        <v>173</v>
      </c>
    </row>
    <row r="913" spans="1:1" x14ac:dyDescent="0.2">
      <c r="A913" s="11">
        <v>174</v>
      </c>
    </row>
    <row r="914" spans="1:1" x14ac:dyDescent="0.2">
      <c r="A914" s="11">
        <v>176</v>
      </c>
    </row>
    <row r="915" spans="1:1" x14ac:dyDescent="0.2">
      <c r="A915" s="11">
        <v>177</v>
      </c>
    </row>
    <row r="916" spans="1:1" x14ac:dyDescent="0.2">
      <c r="A916" s="11">
        <v>178</v>
      </c>
    </row>
    <row r="917" spans="1:1" x14ac:dyDescent="0.2">
      <c r="A917" s="11">
        <v>179</v>
      </c>
    </row>
    <row r="918" spans="1:1" x14ac:dyDescent="0.2">
      <c r="A918" s="11">
        <v>182</v>
      </c>
    </row>
    <row r="919" spans="1:1" x14ac:dyDescent="0.2">
      <c r="A919" s="11">
        <v>183</v>
      </c>
    </row>
    <row r="920" spans="1:1" x14ac:dyDescent="0.2">
      <c r="A920" s="11">
        <v>184</v>
      </c>
    </row>
    <row r="921" spans="1:1" x14ac:dyDescent="0.2">
      <c r="A921" s="11">
        <v>185</v>
      </c>
    </row>
    <row r="922" spans="1:1" x14ac:dyDescent="0.2">
      <c r="A922" s="11">
        <v>186</v>
      </c>
    </row>
    <row r="923" spans="1:1" x14ac:dyDescent="0.2">
      <c r="A923" s="11">
        <v>189</v>
      </c>
    </row>
    <row r="924" spans="1:1" x14ac:dyDescent="0.2">
      <c r="A924" s="11">
        <v>190</v>
      </c>
    </row>
    <row r="925" spans="1:1" x14ac:dyDescent="0.2">
      <c r="A925" s="11">
        <v>191</v>
      </c>
    </row>
    <row r="926" spans="1:1" x14ac:dyDescent="0.2">
      <c r="A926" s="11">
        <v>193</v>
      </c>
    </row>
    <row r="927" spans="1:1" x14ac:dyDescent="0.2">
      <c r="A927" s="11">
        <v>194</v>
      </c>
    </row>
    <row r="928" spans="1:1" x14ac:dyDescent="0.2">
      <c r="A928" s="11">
        <v>195</v>
      </c>
    </row>
    <row r="929" spans="1:1" x14ac:dyDescent="0.2">
      <c r="A929" s="11">
        <v>196</v>
      </c>
    </row>
    <row r="930" spans="1:1" x14ac:dyDescent="0.2">
      <c r="A930" s="11">
        <v>198</v>
      </c>
    </row>
    <row r="931" spans="1:1" x14ac:dyDescent="0.2">
      <c r="A931" s="11">
        <v>199</v>
      </c>
    </row>
    <row r="932" spans="1:1" x14ac:dyDescent="0.2">
      <c r="A932" s="11">
        <v>200</v>
      </c>
    </row>
    <row r="933" spans="1:1" x14ac:dyDescent="0.2">
      <c r="A933" s="11">
        <v>201</v>
      </c>
    </row>
    <row r="934" spans="1:1" x14ac:dyDescent="0.2">
      <c r="A934" s="11">
        <v>202</v>
      </c>
    </row>
    <row r="935" spans="1:1" x14ac:dyDescent="0.2">
      <c r="A935" s="11">
        <v>203</v>
      </c>
    </row>
    <row r="936" spans="1:1" x14ac:dyDescent="0.2">
      <c r="A936" s="11">
        <v>204</v>
      </c>
    </row>
    <row r="937" spans="1:1" x14ac:dyDescent="0.2">
      <c r="A937" s="12">
        <v>206</v>
      </c>
    </row>
    <row r="938" spans="1:1" x14ac:dyDescent="0.2">
      <c r="A938" s="11">
        <v>207</v>
      </c>
    </row>
    <row r="939" spans="1:1" x14ac:dyDescent="0.2">
      <c r="A939" s="11">
        <v>209</v>
      </c>
    </row>
    <row r="940" spans="1:1" x14ac:dyDescent="0.2">
      <c r="A940" s="11">
        <v>210</v>
      </c>
    </row>
    <row r="941" spans="1:1" x14ac:dyDescent="0.2">
      <c r="A941" s="11">
        <v>212</v>
      </c>
    </row>
    <row r="942" spans="1:1" x14ac:dyDescent="0.2">
      <c r="A942" s="11">
        <v>213</v>
      </c>
    </row>
    <row r="943" spans="1:1" x14ac:dyDescent="0.2">
      <c r="A943" s="11">
        <v>214</v>
      </c>
    </row>
    <row r="944" spans="1:1" x14ac:dyDescent="0.2">
      <c r="A944" s="11">
        <v>215</v>
      </c>
    </row>
    <row r="945" spans="1:1" x14ac:dyDescent="0.2">
      <c r="A945" s="11">
        <v>216</v>
      </c>
    </row>
    <row r="946" spans="1:1" x14ac:dyDescent="0.2">
      <c r="A946" s="11">
        <v>219</v>
      </c>
    </row>
    <row r="947" spans="1:1" x14ac:dyDescent="0.2">
      <c r="A947" s="11">
        <v>223</v>
      </c>
    </row>
    <row r="948" spans="1:1" x14ac:dyDescent="0.2">
      <c r="A948" s="11">
        <v>224</v>
      </c>
    </row>
    <row r="949" spans="1:1" x14ac:dyDescent="0.2">
      <c r="A949" s="11">
        <v>225</v>
      </c>
    </row>
    <row r="950" spans="1:1" x14ac:dyDescent="0.2">
      <c r="A950" s="11">
        <v>226</v>
      </c>
    </row>
    <row r="951" spans="1:1" x14ac:dyDescent="0.2">
      <c r="A951" s="11">
        <v>227</v>
      </c>
    </row>
    <row r="952" spans="1:1" x14ac:dyDescent="0.2">
      <c r="A952" s="11">
        <v>230</v>
      </c>
    </row>
    <row r="953" spans="1:1" x14ac:dyDescent="0.2">
      <c r="A953" s="11">
        <v>231</v>
      </c>
    </row>
    <row r="954" spans="1:1" x14ac:dyDescent="0.2">
      <c r="A954" s="11">
        <v>232</v>
      </c>
    </row>
    <row r="955" spans="1:1" x14ac:dyDescent="0.2">
      <c r="A955" s="11">
        <v>233</v>
      </c>
    </row>
    <row r="956" spans="1:1" x14ac:dyDescent="0.2">
      <c r="A956" s="11">
        <v>234</v>
      </c>
    </row>
    <row r="957" spans="1:1" x14ac:dyDescent="0.2">
      <c r="A957" s="11">
        <v>235</v>
      </c>
    </row>
    <row r="958" spans="1:1" x14ac:dyDescent="0.2">
      <c r="A958" s="11">
        <v>236</v>
      </c>
    </row>
    <row r="959" spans="1:1" x14ac:dyDescent="0.2">
      <c r="A959" s="11">
        <v>237</v>
      </c>
    </row>
    <row r="960" spans="1:1" x14ac:dyDescent="0.2">
      <c r="A960" s="11">
        <v>238</v>
      </c>
    </row>
    <row r="961" spans="1:1" x14ac:dyDescent="0.2">
      <c r="A961" s="11">
        <v>239</v>
      </c>
    </row>
    <row r="962" spans="1:1" x14ac:dyDescent="0.2">
      <c r="A962" s="11">
        <v>240</v>
      </c>
    </row>
    <row r="963" spans="1:1" x14ac:dyDescent="0.2">
      <c r="A963" s="11">
        <v>241</v>
      </c>
    </row>
    <row r="964" spans="1:1" x14ac:dyDescent="0.2">
      <c r="A964" s="11">
        <v>242</v>
      </c>
    </row>
    <row r="965" spans="1:1" x14ac:dyDescent="0.2">
      <c r="A965" s="11">
        <v>243</v>
      </c>
    </row>
    <row r="966" spans="1:1" x14ac:dyDescent="0.2">
      <c r="A966" s="11">
        <v>244</v>
      </c>
    </row>
    <row r="967" spans="1:1" x14ac:dyDescent="0.2">
      <c r="A967" s="11">
        <v>245</v>
      </c>
    </row>
    <row r="968" spans="1:1" x14ac:dyDescent="0.2">
      <c r="A968" s="11">
        <v>246</v>
      </c>
    </row>
    <row r="969" spans="1:1" x14ac:dyDescent="0.2">
      <c r="A969" s="11">
        <v>247</v>
      </c>
    </row>
    <row r="970" spans="1:1" x14ac:dyDescent="0.2">
      <c r="A970" s="11">
        <v>248</v>
      </c>
    </row>
    <row r="971" spans="1:1" x14ac:dyDescent="0.2">
      <c r="A971" s="11">
        <v>249</v>
      </c>
    </row>
    <row r="972" spans="1:1" x14ac:dyDescent="0.2">
      <c r="A972" s="11">
        <v>250</v>
      </c>
    </row>
    <row r="973" spans="1:1" x14ac:dyDescent="0.2">
      <c r="A973" s="11">
        <v>251</v>
      </c>
    </row>
    <row r="974" spans="1:1" x14ac:dyDescent="0.2">
      <c r="A974" s="11">
        <v>253</v>
      </c>
    </row>
    <row r="975" spans="1:1" x14ac:dyDescent="0.2">
      <c r="A975" s="11">
        <v>254</v>
      </c>
    </row>
    <row r="976" spans="1:1" x14ac:dyDescent="0.2">
      <c r="A976" s="11">
        <v>256</v>
      </c>
    </row>
    <row r="977" spans="1:1" x14ac:dyDescent="0.2">
      <c r="A977" s="11">
        <v>257</v>
      </c>
    </row>
    <row r="978" spans="1:1" x14ac:dyDescent="0.2">
      <c r="A978" s="11">
        <v>258</v>
      </c>
    </row>
    <row r="979" spans="1:1" x14ac:dyDescent="0.2">
      <c r="A979" s="11">
        <v>259</v>
      </c>
    </row>
    <row r="980" spans="1:1" x14ac:dyDescent="0.2">
      <c r="A980" s="11">
        <v>260</v>
      </c>
    </row>
    <row r="981" spans="1:1" x14ac:dyDescent="0.2">
      <c r="A981" s="11">
        <v>261</v>
      </c>
    </row>
    <row r="982" spans="1:1" x14ac:dyDescent="0.2">
      <c r="A982" s="11">
        <v>263</v>
      </c>
    </row>
    <row r="983" spans="1:1" x14ac:dyDescent="0.2">
      <c r="A983" s="11">
        <v>264</v>
      </c>
    </row>
    <row r="984" spans="1:1" x14ac:dyDescent="0.2">
      <c r="A984" s="11">
        <v>265</v>
      </c>
    </row>
    <row r="985" spans="1:1" x14ac:dyDescent="0.2">
      <c r="A985" s="11">
        <v>266</v>
      </c>
    </row>
    <row r="986" spans="1:1" x14ac:dyDescent="0.2">
      <c r="A986" s="11">
        <v>267</v>
      </c>
    </row>
    <row r="987" spans="1:1" x14ac:dyDescent="0.2">
      <c r="A987" s="11">
        <v>268</v>
      </c>
    </row>
    <row r="988" spans="1:1" x14ac:dyDescent="0.2">
      <c r="A988" s="11">
        <v>269</v>
      </c>
    </row>
    <row r="989" spans="1:1" x14ac:dyDescent="0.2">
      <c r="A989" s="11">
        <v>270</v>
      </c>
    </row>
    <row r="990" spans="1:1" x14ac:dyDescent="0.2">
      <c r="A990" s="11">
        <v>271</v>
      </c>
    </row>
    <row r="991" spans="1:1" x14ac:dyDescent="0.2">
      <c r="A991" s="11">
        <v>272</v>
      </c>
    </row>
    <row r="992" spans="1:1" x14ac:dyDescent="0.2">
      <c r="A992" s="11">
        <v>273</v>
      </c>
    </row>
    <row r="993" spans="1:1" x14ac:dyDescent="0.2">
      <c r="A993" s="11">
        <v>274</v>
      </c>
    </row>
    <row r="994" spans="1:1" x14ac:dyDescent="0.2">
      <c r="A994" s="11">
        <v>275</v>
      </c>
    </row>
    <row r="995" spans="1:1" x14ac:dyDescent="0.2">
      <c r="A995" s="11">
        <v>276</v>
      </c>
    </row>
    <row r="996" spans="1:1" x14ac:dyDescent="0.2">
      <c r="A996" s="11">
        <v>277</v>
      </c>
    </row>
    <row r="997" spans="1:1" x14ac:dyDescent="0.2">
      <c r="A997" s="11">
        <v>278</v>
      </c>
    </row>
    <row r="998" spans="1:1" x14ac:dyDescent="0.2">
      <c r="A998" s="11">
        <v>279</v>
      </c>
    </row>
    <row r="999" spans="1:1" x14ac:dyDescent="0.2">
      <c r="A999" s="11">
        <v>280</v>
      </c>
    </row>
    <row r="1000" spans="1:1" x14ac:dyDescent="0.2">
      <c r="A1000" s="11">
        <v>281</v>
      </c>
    </row>
    <row r="1001" spans="1:1" x14ac:dyDescent="0.2">
      <c r="A1001" s="11">
        <v>282</v>
      </c>
    </row>
    <row r="1002" spans="1:1" x14ac:dyDescent="0.2">
      <c r="A1002" s="11">
        <v>301</v>
      </c>
    </row>
    <row r="1003" spans="1:1" x14ac:dyDescent="0.2">
      <c r="A1003" s="11">
        <v>302</v>
      </c>
    </row>
    <row r="1004" spans="1:1" x14ac:dyDescent="0.2">
      <c r="A1004" s="11">
        <v>306</v>
      </c>
    </row>
  </sheetData>
  <sortState xmlns:xlrd2="http://schemas.microsoft.com/office/spreadsheetml/2017/richdata2" ref="A294:A528">
    <sortCondition ref="A294:A528"/>
  </sortState>
  <pageMargins left="0.7" right="0.7" top="0.75" bottom="0.75" header="0.3" footer="0.3"/>
  <pageSetup paperSize="9" orientation="portrait" horizontalDpi="90" verticalDpi="9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119e575-3d48-4741-8d57-9a67e459259e" xsi:nil="true"/>
    <SharedWithUsers xmlns="7119e575-3d48-4741-8d57-9a67e459259e">
      <UserInfo>
        <DisplayName/>
        <AccountId xsi:nil="true"/>
        <AccountType/>
      </UserInfo>
    </SharedWithUsers>
    <lcf76f155ced4ddcb4097134ff3c332f xmlns="0e4cb2c7-172d-433b-a401-7b105781ef9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7F2258D72F84A419D0669190051282E" ma:contentTypeVersion="16" ma:contentTypeDescription="Create a new document." ma:contentTypeScope="" ma:versionID="79d4fd2df30e32f0fd5bf176eeb47da7">
  <xsd:schema xmlns:xsd="http://www.w3.org/2001/XMLSchema" xmlns:xs="http://www.w3.org/2001/XMLSchema" xmlns:p="http://schemas.microsoft.com/office/2006/metadata/properties" xmlns:ns2="7119e575-3d48-4741-8d57-9a67e459259e" xmlns:ns3="0e4cb2c7-172d-433b-a401-7b105781ef96" targetNamespace="http://schemas.microsoft.com/office/2006/metadata/properties" ma:root="true" ma:fieldsID="454b3528d8407b7c5ee030d966c10977" ns2:_="" ns3:_="">
    <xsd:import namespace="7119e575-3d48-4741-8d57-9a67e459259e"/>
    <xsd:import namespace="0e4cb2c7-172d-433b-a401-7b105781ef96"/>
    <xsd:element name="properties">
      <xsd:complexType>
        <xsd:sequence>
          <xsd:element name="documentManagement">
            <xsd:complexType>
              <xsd:all>
                <xsd:element ref="ns3:MediaServiceMetadata" minOccurs="0"/>
                <xsd:element ref="ns3:MediaServiceFastMetadata"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2:SharedWithUsers" minOccurs="0"/>
                <xsd:element ref="ns2:SharedWithDetails" minOccurs="0"/>
                <xsd:element ref="ns3:lcf76f155ced4ddcb4097134ff3c332f" minOccurs="0"/>
                <xsd:element ref="ns2:TaxCatchAll"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19e575-3d48-4741-8d57-9a67e459259e"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7fc19702-ce7a-40f2-8a9e-da771ff2f917}" ma:internalName="TaxCatchAll" ma:showField="CatchAllData" ma:web="7119e575-3d48-4741-8d57-9a67e459259e">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4cb2c7-172d-433b-a401-7b105781ef9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f442e6d6-02fb-4304-93e4-5d8d459c2a40"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D75864-F48E-488E-BC1D-DAF235D4B55A}">
  <ds:schemaRefs>
    <ds:schemaRef ds:uri="7119e575-3d48-4741-8d57-9a67e459259e"/>
    <ds:schemaRef ds:uri="http://www.w3.org/XML/1998/namespace"/>
    <ds:schemaRef ds:uri="http://purl.org/dc/terms/"/>
    <ds:schemaRef ds:uri="http://schemas.microsoft.com/office/2006/documentManagement/types"/>
    <ds:schemaRef ds:uri="http://schemas.openxmlformats.org/package/2006/metadata/core-properties"/>
    <ds:schemaRef ds:uri="http://purl.org/dc/elements/1.1/"/>
    <ds:schemaRef ds:uri="0e4cb2c7-172d-433b-a401-7b105781ef96"/>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5289E6EE-E2FE-4236-9174-FFF15A9A2D74}">
  <ds:schemaRefs>
    <ds:schemaRef ds:uri="http://schemas.microsoft.com/sharepoint/v3/contenttype/forms"/>
  </ds:schemaRefs>
</ds:datastoreItem>
</file>

<file path=customXml/itemProps3.xml><?xml version="1.0" encoding="utf-8"?>
<ds:datastoreItem xmlns:ds="http://schemas.openxmlformats.org/officeDocument/2006/customXml" ds:itemID="{EE03360F-C714-4BDC-BBDC-79633C6B89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19e575-3d48-4741-8d57-9a67e459259e"/>
    <ds:schemaRef ds:uri="0e4cb2c7-172d-433b-a401-7b105781ef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07dac80a-fbaa-4df6-8537-72582b77997d}" enabled="0" method="" siteId="{07dac80a-fbaa-4df6-8537-72582b77997d}"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À lire en premier</vt:lpstr>
      <vt:lpstr>Rapport de contenu musical</vt:lpstr>
      <vt:lpstr>Menus déroulants et valeurs</vt:lpstr>
      <vt:lpstr>CisacSocietycodes</vt:lpstr>
      <vt:lpstr>Guide de l’utilisateur</vt:lpstr>
      <vt:lpstr>Normes et règles</vt:lpstr>
      <vt:lpstr>Drop Down Menu and values</vt:lpstr>
      <vt:lpstr>Tables</vt:lpstr>
      <vt:lpstr>Title_data_elements..D68</vt:lpstr>
      <vt:lpstr>Title_Rapport..Q500</vt:lpstr>
    </vt:vector>
  </TitlesOfParts>
  <Manager/>
  <Company>SOCAN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Rapports de contenu musical SOCAN</dc:title>
  <dc:subject/>
  <dc:creator>Tim Carmichael</dc:creator>
  <cp:keywords/>
  <dc:description>Selon davidberman.com, le présent document est conforme aux directives WCAG 2.0 et 2.1 de niveaux A et AA en matière de documents accessibles.</dc:description>
  <cp:lastModifiedBy>Lia DeVries-Voves</cp:lastModifiedBy>
  <cp:revision/>
  <dcterms:created xsi:type="dcterms:W3CDTF">2017-09-27T09:41:35Z</dcterms:created>
  <dcterms:modified xsi:type="dcterms:W3CDTF">2026-08-31T19:21:46Z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0x01010047F2258D72F84A419D0669190051282E</vt:lpwstr>
  </property>
  <property fmtid="{D5CDD505-2E9C-101B-9397-08002B2CF9AE}" pid="3" name="DocumentCategory">
    <vt:lpwstr>3;#Projects|642cfbd3-1d02-45a5-ad11-982509947bab</vt:lpwstr>
  </property>
  <property fmtid="{D5CDD505-2E9C-101B-9397-08002B2CF9AE}" pid="4" name="MediaServiceImageTags">
    <vt:lpwstr/>
  </property>
</Properties>
</file>